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60" activeTab="0"/>
  </bookViews>
  <sheets>
    <sheet name="afRegdidOfPerAnnoCorsoXLS" sheetId="1" r:id="rId1"/>
  </sheets>
  <externalReferences>
    <externalReference r:id="rId4"/>
  </externalReferences>
  <definedNames>
    <definedName name="_xlnm.Print_Area" localSheetId="0">'afRegdidOfPerAnnoCorsoXLS'!$A$48:$L$122</definedName>
  </definedNames>
  <calcPr fullCalcOnLoad="1"/>
</workbook>
</file>

<file path=xl/sharedStrings.xml><?xml version="1.0" encoding="utf-8"?>
<sst xmlns="http://schemas.openxmlformats.org/spreadsheetml/2006/main" count="265" uniqueCount="207">
  <si>
    <t>PROFIN_S</t>
  </si>
  <si>
    <t>NN</t>
  </si>
  <si>
    <t>Numero ore lezione frontale</t>
  </si>
  <si>
    <t>Numero ore didattica alternativa</t>
  </si>
  <si>
    <t>Numero ore studio individuale</t>
  </si>
  <si>
    <t>CFU AD MADRE</t>
  </si>
  <si>
    <t xml:space="preserve">CFU </t>
  </si>
  <si>
    <t>Controllo CFU*25 ore (Moltiplicare cella C per 25)</t>
  </si>
  <si>
    <t>PIANO DIDATTICO</t>
  </si>
  <si>
    <t>TOTALI</t>
  </si>
  <si>
    <t>Livello del Master</t>
  </si>
  <si>
    <t>II Livello</t>
  </si>
  <si>
    <t>Dipartimento</t>
  </si>
  <si>
    <t>Altre strutture o enti collaboranti</t>
  </si>
  <si>
    <t>Atenei Stranieri</t>
  </si>
  <si>
    <t>NUOVA PROPOSTA</t>
  </si>
  <si>
    <t>Annuale</t>
  </si>
  <si>
    <t>Con inizio il</t>
  </si>
  <si>
    <t>Biennale</t>
  </si>
  <si>
    <t>PROVA FINALE</t>
  </si>
  <si>
    <t>TIROCINIO</t>
  </si>
  <si>
    <t>TIPOLOGIA MASTER</t>
  </si>
  <si>
    <t>A) Istituzionale</t>
  </si>
  <si>
    <t>B) On-demand</t>
  </si>
  <si>
    <t>C) Finanziato da bando</t>
  </si>
  <si>
    <t>REQUISITI DI ACCESSO</t>
  </si>
  <si>
    <t>Numero massimo di iscrivibili</t>
  </si>
  <si>
    <t>Titoli di studio che consentono l'accesso</t>
  </si>
  <si>
    <t>MODALITA' di AMMISSIONE</t>
  </si>
  <si>
    <t xml:space="preserve">NO
</t>
  </si>
  <si>
    <t>RIEDIZIONE</t>
  </si>
  <si>
    <t>STRUTTURA PROPONENTE E ALTRE STRUTTURE</t>
  </si>
  <si>
    <t>OBIETTIVI FORMATIVI DEL CORSO</t>
  </si>
  <si>
    <t>PROFILO PROFESSIONALE E SETTORI OCCUPAZIONALI</t>
  </si>
  <si>
    <t>Docente</t>
  </si>
  <si>
    <t>COMITATO SCIENTIFICO</t>
  </si>
  <si>
    <t>Ruolo</t>
  </si>
  <si>
    <t>SSD</t>
  </si>
  <si>
    <t>PROPONENTE DEL MASTER</t>
  </si>
  <si>
    <t>DIPARTIMENTO</t>
  </si>
  <si>
    <t>SEDE DEL CORSO E STRUTTURE DI GESTIONE</t>
  </si>
  <si>
    <t>Sede di svolgimento delle attività didattiche del Master</t>
  </si>
  <si>
    <t>Dipartimento a cui è affidata la gestione amministrativo-contabile del Master</t>
  </si>
  <si>
    <t>Struttura a cui è affidata la gestione delle carriere studenti</t>
  </si>
  <si>
    <t>Struttura a cui sono accreditate le quote di iscrizione al master</t>
  </si>
  <si>
    <t>Struttura interna o esterna a cui è affidata la gestione amministrativa contabile 
(nel caso in cui sia diversa dal Dipartimento di cui sopra)</t>
  </si>
  <si>
    <t>Quantità di crediti formativi universitari che si conseguono 
(Minimo 60 CFU)</t>
  </si>
  <si>
    <t>Struttura di appartenenza</t>
  </si>
  <si>
    <t>Controllo Numero ore (Sommare celle G+H+I)</t>
  </si>
  <si>
    <t>SI'
(nella misura prevista dall'art. 3 comma 3 del Regolamento Master)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</si>
  <si>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</si>
  <si>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</si>
  <si>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</si>
  <si>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</si>
  <si>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</si>
  <si>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</si>
  <si>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</si>
  <si>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</si>
  <si>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Scienze psico-pedagogiche </t>
  </si>
  <si>
    <t>Scienze agrarie</t>
  </si>
  <si>
    <t xml:space="preserve">Scienze economiche </t>
  </si>
  <si>
    <t xml:space="preserve">Scienze umanistiche </t>
  </si>
  <si>
    <t>Sienze veterinarie</t>
  </si>
  <si>
    <t>Scienze giuridiche</t>
  </si>
  <si>
    <t>Scienze della natura</t>
  </si>
  <si>
    <t>RICONOSCIMENTO CFU ACQUISITI IN PRECEDENZA (evidenziare la voce interessata)</t>
  </si>
  <si>
    <t>Attività Formativa</t>
  </si>
  <si>
    <t>AREA SCIENTIFICO-DISCIPLINARE DI AFFERENZA DEL MASTER (evidenziare l'area di interesse):</t>
  </si>
  <si>
    <t>Italiano:      ASSISTENZA INFERMIERISTICA IN SALA OPERATORIA</t>
  </si>
  <si>
    <t>Inglese:    NURSING IN THE OPERATING ROOM</t>
  </si>
  <si>
    <t>I Livello             X</t>
  </si>
  <si>
    <t>60 CFU</t>
  </si>
  <si>
    <t>Dipartimento di Scienze Chirurgiche</t>
  </si>
  <si>
    <t>COREP</t>
  </si>
  <si>
    <t>Istituzionale</t>
  </si>
  <si>
    <t xml:space="preserve">Decreto Rettorale di istituzione n.    8558 del 22 dicembre 2008       </t>
  </si>
  <si>
    <t xml:space="preserve">Annuale             Annuale </t>
  </si>
  <si>
    <t>Obiettivo del Master è la formazione specialistica di personale infermieristico da destinare alla responsabilità dell’assistenza in sala operatoria. 
Ulteriore obiettivo è quello di formare personale infermieristico da destinare alla professione di strumentista di sala operatoria nell’ambito della chirurgia generale, chirurgia specialistica e day-surgery. 
In particolare il master, si propone di far acquisire agli infermieri sotto la guida di personale con ampia esperienza competenze specialistiche che gli consentano di: 
- pianificare, gestire, attuare e valutare l’assistenza al paziente nella fase precedente all’intervento, durante l’intervento ed immediatamente successiva (risveglio). 
- apprendere le varie tecniche chirurgiche e le procedure di strumentazione chirurgica nelle diverse fasi dell’intervento in chirurgia generale, esofagea, gastrointestinale, epato-biliare, toracica, sostitutiva e dei trapianti d'organo, urologica, vascolare, ginecologica, pediatrica, ortopedica. 
- assistere il paziente nella fase perioperatoria, coadiuvando il lavoro dell’anestesista. 
- assistere il paziente durante le principali procedure endoscopiche e radiologiche interventistiche. 
- collaborare con il medico nelle procedure chirurgiche, endoscopiche e radiologiche interventistiche. 
- far acquisire, attraverso la partecipazione pratica a tutte le attività di assistenza peri-operatoria, la necessaria esperienza per sorvegliare e predisporre le attrezzature chirurgiche e l'impiantistica di sala operatoria indispensabili per lo svolgimento delle attività chirurgiche. 
- imparare a confrontarsi ed integrarsi con gli altri operatori per migliorare la qualità dell’assistenza, per gestire situazioni  complesse sul piano clinico, relazionale ed etico</t>
  </si>
  <si>
    <t>Il profilo dello studente che ha seguito il master sarà caratterizzato dall’apprendimento di elevate e specifiche competenze nell’ambito dell’assistenza intra, peri e post-operatoria, sia come figura professionale di infermiere di sala che di strumentista e di nurse di anestesia.</t>
  </si>
  <si>
    <t>Altro: Il riconoscimento dei titoli stranieri verrà effettuato in conformità all’art. 2.5 del Regolamento del Master dell’Università degli Studi di Torino D.R. 353 del  09/02/2015</t>
  </si>
  <si>
    <t>L’ammissione al master avverrà mediante prova di selezione, che si terrà indipendentemente dal numero degli iscritti, consistente in:
A) una prova scritta sotto-forma di questionario a scelta multipla su argomenti inerenti la cultura infermieristica,
legislazione sanitaria e professionale;
B) una prova orale, vertente su argomenti di infermieristica, cui saranno ammessi solo i candidati che abbiano raggiunto nella prova scritta il punteggio minimo di 24/40.
La commissione, per la graduatoria, ha a disposizione 70 punti di cui 40 riservati per la prova scritta e 30 riservati per la prova orale.</t>
  </si>
  <si>
    <t>Modulo 1: Propedeutica Chirurgica
Group 1: introduction to Surgery</t>
  </si>
  <si>
    <t xml:space="preserve">La sala operatoria come ambiente di lavoro/ microclima
The operating room as a workplace / microclimate
</t>
  </si>
  <si>
    <t xml:space="preserve">Profilo e respons. professionale inf. di sala, strumen. e  anestesia
Profile and  profes. liability, theater  nurse instrument and anesth.
</t>
  </si>
  <si>
    <t>Le lesioni personali ed il danno
Personal injury and damage</t>
  </si>
  <si>
    <t>La radioprotezione
Radiation protection</t>
  </si>
  <si>
    <t>L’azione organiz. La produttività Mission, vision e obiet.
La qualità
Organizational productivity
Mission, Vision and target
quality</t>
  </si>
  <si>
    <t xml:space="preserve">Il risk management e patient security  Risk management and patient security </t>
  </si>
  <si>
    <t>MED 45</t>
  </si>
  <si>
    <t>MED 18</t>
  </si>
  <si>
    <t>MED 43</t>
  </si>
  <si>
    <t>MED 36</t>
  </si>
  <si>
    <t>MED 42</t>
  </si>
  <si>
    <t>Tecniche fisiche di emostasi 
Physical techniques of hemostasis</t>
  </si>
  <si>
    <t>Funzioni dell’inf. Sala/inf. Strumentista/ inf. Anestesista
Tasks of  operating theater nurse/surgical nurse/anesthetist nurse</t>
  </si>
  <si>
    <t>Emostasi con materiali chimici e biologici
Hemostasis with chemical and biological materials</t>
  </si>
  <si>
    <t>I sistemi di illuminazione
Lighting systems</t>
  </si>
  <si>
    <t>I sistemi di aspirazione e di recupero intraoperatorio
Aspiration systems and intraoperative collection of blood</t>
  </si>
  <si>
    <t xml:space="preserve">I sistemi per il mantenimento dell’omeotermia
Systems to  maintain homeothermy </t>
  </si>
  <si>
    <t>Materiali protesici e fili di sutura
Prosthetic materials and sutures</t>
  </si>
  <si>
    <t>Il letto operatorio
Posizionamento del paz. sul letto operatorio
The operating table
positioning of patient on the operating table</t>
  </si>
  <si>
    <t>Tecniche Anestesiologiche I
Anaesthesiologyc techniques I</t>
  </si>
  <si>
    <t>Tecniche Anestesiologiche II
Anaesthesiologyc techniques II</t>
  </si>
  <si>
    <t>0</t>
  </si>
  <si>
    <t>Org. all’interno della sala op. attività singole 
Organization in the operating room, individual activities</t>
  </si>
  <si>
    <t>Strumentario chirurgico di base
Basic surgical instruments</t>
  </si>
  <si>
    <t>Tempi operatori (sporco pulito)
Operative time (clean dirty)</t>
  </si>
  <si>
    <t>Modulo 4: Chirurgia  Generale 
Group 4: General surgery</t>
  </si>
  <si>
    <t>Colon e retto
Ano e perineo
Colon and rectum
Anus and perineum</t>
  </si>
  <si>
    <t>Milza
Spleen</t>
  </si>
  <si>
    <t>Surrene
Adrenal gland</t>
  </si>
  <si>
    <t>Generalità sui politraumi
General information:  polytrauma</t>
  </si>
  <si>
    <t xml:space="preserve">Generalità sui trapianti
General information: transplants </t>
  </si>
  <si>
    <t>Trapianto di fegato
Liver Transplant</t>
  </si>
  <si>
    <t>Trapianto di cuore
Heart Transplant</t>
  </si>
  <si>
    <t>Trapianto di rene
Kidney Transplant</t>
  </si>
  <si>
    <t>Trapianto di pancreas
Pancreas transplant</t>
  </si>
  <si>
    <t>Trapianto di polmone
Lung transplant</t>
  </si>
  <si>
    <t>Lesioni iatrogene da postura e loro trattamento
Iatrogenic postural injuries and their treatment</t>
  </si>
  <si>
    <t>Tecniche di Anestesia in Sala Operatoria
Anaesthesia Techniques in operating theater</t>
  </si>
  <si>
    <t>MED 21</t>
  </si>
  <si>
    <t>MED 23</t>
  </si>
  <si>
    <t>MED 14</t>
  </si>
  <si>
    <t>MED 34</t>
  </si>
  <si>
    <t>MED 41</t>
  </si>
  <si>
    <t>Cardiochirurgia 
Heart surgery</t>
  </si>
  <si>
    <t>Chirurgia vascolare
Vascular surgery</t>
  </si>
  <si>
    <t>Chirurgia urologica
Urological surgery</t>
  </si>
  <si>
    <t>Chirurgia ortopedica
Orthopedic surgery</t>
  </si>
  <si>
    <t>Chirurgia ginecologica ed 
ostetrica
Gynecological and obstetric surgery</t>
  </si>
  <si>
    <t>Neurochirurgia 
Neurosurgery</t>
  </si>
  <si>
    <t>Chirurgia maxillo facciale
Maxillofacial surgery</t>
  </si>
  <si>
    <t>Chirurgia ORL
Otorhinolaryngolog Surgery</t>
  </si>
  <si>
    <t>Chirurgia oculistica
Oculistic surgery</t>
  </si>
  <si>
    <t>Patologia vascolare
Vascular disease</t>
  </si>
  <si>
    <t>Chirurgia bariatrica                     Bariatric Surgery</t>
  </si>
  <si>
    <t>MED 22</t>
  </si>
  <si>
    <t>MED 24</t>
  </si>
  <si>
    <t>MED 33</t>
  </si>
  <si>
    <t>MED 40</t>
  </si>
  <si>
    <t>MED 27</t>
  </si>
  <si>
    <t>MED 29</t>
  </si>
  <si>
    <t>MED 31</t>
  </si>
  <si>
    <t>MED 30</t>
  </si>
  <si>
    <t>MED 20</t>
  </si>
  <si>
    <t>MED 12</t>
  </si>
  <si>
    <t>MED</t>
  </si>
  <si>
    <t>Prof. Michele Camandona</t>
  </si>
  <si>
    <t>Prof. Michele CAMANDONA</t>
  </si>
  <si>
    <t>Prof. Mauro SALIZZONI</t>
  </si>
  <si>
    <t>Prof. Valerio DIMONTE</t>
  </si>
  <si>
    <t>Prof. Giorgio OLIVERO</t>
  </si>
  <si>
    <t>Dott. Patrizio MAO</t>
  </si>
  <si>
    <t>Dott.ssa Stefania MOIO</t>
  </si>
  <si>
    <t>Prof. Guido GASPARRI</t>
  </si>
  <si>
    <t xml:space="preserve">Professore Associato </t>
  </si>
  <si>
    <t>Libero Professionista</t>
  </si>
  <si>
    <t>Dipartimento di Igene  e Salute Pubblica</t>
  </si>
  <si>
    <t>Esperto della Materia</t>
  </si>
  <si>
    <t>ASO San Luigi Diartimento Chirurgico</t>
  </si>
  <si>
    <t>Dir. Medico di I Livello</t>
  </si>
  <si>
    <t>AOU Città della Salute e della Scienza</t>
  </si>
  <si>
    <t xml:space="preserve">Coordinatore Infermieristico </t>
  </si>
  <si>
    <t xml:space="preserve">Professore Ordinario  </t>
  </si>
  <si>
    <t>110/110 (tesi)</t>
  </si>
  <si>
    <t>30/30</t>
  </si>
  <si>
    <t>DIPARTIMENTO DI SCIENZE CHIRURGICHE</t>
  </si>
  <si>
    <t>DIPARTIMENTO DI SCIENZE CHIRURGICHE (c/o l'AOU Città della Salute e della Scienza di Torino)</t>
  </si>
  <si>
    <t>Lauree del vecchio ordinamento: Laurea del vecchio ordinamento: Diploma Universitario di Infermiere, o diplomi equivalenti ai sensi della legge 1/2002 in possesso dell'abilitazione all’esercizio della professione infermieristica e del diploma di istruzione secondaria di II grado.</t>
  </si>
  <si>
    <t>Lauree di I:  Laurea Infermieristica (abilitante alla professione sanitariadi infermiere classe SNT/1 e  L-SNT/1).</t>
  </si>
  <si>
    <t>Preparazione allievo apertura materiale sterile 
Preparation of the instruments tray, opening sterile material</t>
  </si>
  <si>
    <t>Preparazione campo operatorio e conteggio garze 
Preparation of the operating field</t>
  </si>
  <si>
    <t>Endoscopia digestiva  operativa
Operative endoscopy</t>
  </si>
  <si>
    <t>Patologia cardiaca coronaria e emodinamica
Coronaryand  heart disease</t>
  </si>
  <si>
    <t>Tecniche mininvasive e Robotica   Minimally invasive techniques and robotical</t>
  </si>
  <si>
    <t>Modulo 3: Organizzazione Sala Operatoria Group 3: Organization of Operating theater</t>
  </si>
  <si>
    <t xml:space="preserve">Modulo 5: Chirurgia Specialistica Group 5: Specialized SurgeryModulo </t>
  </si>
  <si>
    <t>Scheda relativa alla proposta di istituzione e/o attivazione di Master Universitario
a.a. 2018-2019</t>
  </si>
  <si>
    <t>Con inizio il            Gennaio 2019</t>
  </si>
  <si>
    <t>Apparato osteo- artro-miologia e sistema nervoso periferico Osteo-arto-miology-and peripheral nervous system</t>
  </si>
  <si>
    <t>Apparato cardiocircolatorio cardiovascular system</t>
  </si>
  <si>
    <t>Apparato digerente  digestyve system</t>
  </si>
  <si>
    <t>Apparato respiratorio  respiratory system</t>
  </si>
  <si>
    <t>Apparato endocrino  Endocrine  system</t>
  </si>
  <si>
    <t>Apparato urinario riproduttivo  urinary and reproductive system</t>
  </si>
  <si>
    <t>Infezioni chirurgiche Surgical infection</t>
  </si>
  <si>
    <t>Disinfettanti disinfectants</t>
  </si>
  <si>
    <t>Asepsi e l’antisepsi: la sterilizzazione: lavaggio antisettico e lavaggio mani  The operating room as a work place/microclime</t>
  </si>
  <si>
    <t>Patologia parete addominiale abdominal surgery</t>
  </si>
  <si>
    <t>Collo-Esofago Stomaco e duodeno  Mammella  Nek Breast Esophagus Stomach and duodenum</t>
  </si>
  <si>
    <t>Gestione  incidente maggiore Major incidental  management</t>
  </si>
  <si>
    <t xml:space="preserve">Patologia Urologica e epatobiliare
Urological end Hepatobiliary  disease </t>
  </si>
  <si>
    <t>Microchirurgia e chirurgia plastica  Microsurgery and Microsurgery and plastic surgery</t>
  </si>
  <si>
    <t>Chirurgia pediatrica e procedure anestesiologiche Pediatric Surgery and Anaesthesiologyc</t>
  </si>
  <si>
    <t>Pancreas Fegato e vie biliari Liver, pancreas  and biliary tract</t>
  </si>
  <si>
    <t>Gestione sala Operatoria Rifiuti spec.istologici,stupefacenti operating room management ( Management of hospital waste istologists and drugs )</t>
  </si>
  <si>
    <t xml:space="preserve">SEGRETERIA DIDATTICA E SERVIZI AGLI STUDENTI Sez. Post Laurea </t>
  </si>
  <si>
    <t>DENOMINAZIONE DEL CORSO
(si ricorda che la denominazione non può superare gli 80 caratteri spazi compresi)</t>
  </si>
  <si>
    <t>LINGUA IN CUI E' EROGATO IL MASTER:  ( X ) IT   (  ) EN   (  ) FR    (  )SP  (  ) ALTRO:</t>
  </si>
  <si>
    <r>
      <t xml:space="preserve">Numero </t>
    </r>
    <r>
      <rPr>
        <b/>
        <u val="single"/>
        <sz val="12"/>
        <color indexed="54"/>
        <rFont val="Times New Roman"/>
        <family val="1"/>
      </rPr>
      <t>minimo</t>
    </r>
    <r>
      <rPr>
        <b/>
        <sz val="12"/>
        <color indexed="54"/>
        <rFont val="Times New Roman"/>
        <family val="1"/>
      </rPr>
      <t xml:space="preserve"> di iscrivibili</t>
    </r>
  </si>
  <si>
    <t>Lauree di II livello (ex DM 509/99 e DM 270/2004. Indicare anche se è necessario il possesso dell'abilitazione all'esercizio della professione):</t>
  </si>
  <si>
    <r>
      <t xml:space="preserve">Il piano didattico comprende attività di tipo integrato (insegnamento madre con moduli - esempio 1) o insegnamenti monodisciplinari (esempio 2). Per ciascun modulo o insegnamento devono essere inseriti i CFU, il Settore Scientifico Disciplinare e il dettaglio ore. Si ricorda che ad 1 CFU corrispondono in totale 25 ore di lavoro. Le denominazioni degli insegnamenti dovranno essere inserite sia in italiano che in inglese e non dovranno superare i </t>
    </r>
    <r>
      <rPr>
        <b/>
        <u val="single"/>
        <sz val="12"/>
        <color indexed="54"/>
        <rFont val="Times New Roman"/>
        <family val="1"/>
      </rPr>
      <t>70 caratteri spazi inclusi</t>
    </r>
    <r>
      <rPr>
        <b/>
        <sz val="12"/>
        <color indexed="54"/>
        <rFont val="Times New Roman"/>
        <family val="1"/>
      </rPr>
      <t>. Il totale minimo dei CFU dovrà corrispondere a 60 CFU e il totale minimo delle ore dovrà corrispondere a 1500 ore.  Si prega di utilizzare le colonne di controllo per la corrispondenza tra CFU e Ore. Non possono essere previste  in totale più di 10 verifiche o valutazioni finali di profitto per anno.</t>
    </r>
  </si>
  <si>
    <t>TIPOLOGIA VALUTAZIONE (Specificare per ogni AF se la valutazione avverà in trentesimi o con giudizio)</t>
  </si>
  <si>
    <r>
      <t xml:space="preserve">Modulo 2. </t>
    </r>
    <r>
      <rPr>
        <b/>
        <sz val="10"/>
        <color indexed="54"/>
        <rFont val="Times New Roman"/>
        <family val="1"/>
      </rPr>
      <t xml:space="preserve">Nursing di Sala Operatoria
</t>
    </r>
    <r>
      <rPr>
        <b/>
        <sz val="10"/>
        <color indexed="54"/>
        <rFont val="Arial"/>
        <family val="2"/>
      </rPr>
      <t>Group 2. Nursing in operating theater</t>
    </r>
  </si>
  <si>
    <r>
      <t>La colonna video/ mate</t>
    </r>
    <r>
      <rPr>
        <sz val="10"/>
        <color indexed="54"/>
        <rFont val="Arial"/>
        <family val="2"/>
      </rPr>
      <t>riale laparo ed  ergonomia in sala operatoria
Video column/laparoscopic material</t>
    </r>
  </si>
  <si>
    <r>
      <t>Med</t>
    </r>
    <r>
      <rPr>
        <sz val="10"/>
        <color indexed="54"/>
        <rFont val="Arial"/>
        <family val="2"/>
      </rPr>
      <t>iastino
Parete toracica, pleura e    polmone
Mediastinum
Chest wall, pleura and lung</t>
    </r>
  </si>
  <si>
    <t>Scienze mediche    X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</si>
</sst>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4"/>
      <name val="Times New Roman"/>
      <family val="1"/>
    </font>
    <font>
      <b/>
      <u val="single"/>
      <sz val="12"/>
      <color indexed="54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4"/>
      <name val="Times New Roman"/>
      <family val="1"/>
    </font>
    <font>
      <b/>
      <sz val="11"/>
      <color indexed="54"/>
      <name val="Times New Roman"/>
      <family val="1"/>
    </font>
    <font>
      <b/>
      <sz val="8"/>
      <color indexed="54"/>
      <name val="Times New Roman"/>
      <family val="1"/>
    </font>
    <font>
      <b/>
      <sz val="9"/>
      <color indexed="54"/>
      <name val="Times New Roman"/>
      <family val="1"/>
    </font>
    <font>
      <sz val="11"/>
      <color indexed="54"/>
      <name val="Times New Roman"/>
      <family val="1"/>
    </font>
    <font>
      <sz val="10"/>
      <color indexed="54"/>
      <name val="Times New Roman"/>
      <family val="1"/>
    </font>
    <font>
      <sz val="9"/>
      <color indexed="54"/>
      <name val="Times New Roman"/>
      <family val="1"/>
    </font>
    <font>
      <b/>
      <sz val="12"/>
      <color indexed="54"/>
      <name val="New 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/>
      <name val="Times New Roman"/>
      <family val="1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b/>
      <sz val="9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theme="3"/>
      <name val="Times New Roman"/>
      <family val="1"/>
    </font>
    <font>
      <b/>
      <sz val="12"/>
      <color theme="3"/>
      <name val="Times New Roman"/>
      <family val="1"/>
    </font>
    <font>
      <b/>
      <sz val="10"/>
      <color theme="3"/>
      <name val="Times New Roman"/>
      <family val="1"/>
    </font>
    <font>
      <b/>
      <sz val="8"/>
      <color theme="3"/>
      <name val="Times New Roman"/>
      <family val="1"/>
    </font>
    <font>
      <b/>
      <sz val="12"/>
      <color theme="3"/>
      <name val="New Century Schoolbook"/>
      <family val="1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1" fillId="33" borderId="0" xfId="0" applyFont="1" applyFill="1" applyBorder="1" applyAlignment="1" applyProtection="1">
      <alignment horizontal="justify" vertical="center" wrapText="1"/>
      <protection/>
    </xf>
    <xf numFmtId="0" fontId="52" fillId="33" borderId="10" xfId="0" applyFont="1" applyFill="1" applyBorder="1" applyAlignment="1">
      <alignment wrapText="1"/>
    </xf>
    <xf numFmtId="0" fontId="51" fillId="33" borderId="10" xfId="0" applyNumberFormat="1" applyFont="1" applyFill="1" applyBorder="1" applyAlignment="1" applyProtection="1">
      <alignment horizontal="right" vertical="center" wrapText="1"/>
      <protection/>
    </xf>
    <xf numFmtId="0" fontId="51" fillId="33" borderId="10" xfId="0" applyFont="1" applyFill="1" applyBorder="1" applyAlignment="1" applyProtection="1">
      <alignment horizontal="right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>
      <alignment/>
    </xf>
    <xf numFmtId="0" fontId="51" fillId="34" borderId="12" xfId="0" applyFont="1" applyFill="1" applyBorder="1" applyAlignment="1" applyProtection="1">
      <alignment horizontal="left" vertical="center" wrapText="1"/>
      <protection/>
    </xf>
    <xf numFmtId="0" fontId="52" fillId="33" borderId="13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 applyProtection="1">
      <alignment horizontal="right" vertical="center" wrapText="1"/>
      <protection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4" borderId="10" xfId="0" applyFont="1" applyFill="1" applyBorder="1" applyAlignment="1" applyProtection="1">
      <alignment horizontal="left" vertical="center" wrapText="1"/>
      <protection/>
    </xf>
    <xf numFmtId="0" fontId="52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/>
    </xf>
    <xf numFmtId="0" fontId="51" fillId="33" borderId="19" xfId="0" applyFont="1" applyFill="1" applyBorder="1" applyAlignment="1" applyProtection="1">
      <alignment horizontal="right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49" fontId="51" fillId="34" borderId="20" xfId="0" applyNumberFormat="1" applyFont="1" applyFill="1" applyBorder="1" applyAlignment="1" applyProtection="1">
      <alignment horizontal="right" vertical="center" wrapText="1"/>
      <protection/>
    </xf>
    <xf numFmtId="0" fontId="55" fillId="34" borderId="20" xfId="0" applyFont="1" applyFill="1" applyBorder="1" applyAlignment="1" applyProtection="1">
      <alignment horizontal="right" vertical="center" wrapText="1"/>
      <protection/>
    </xf>
    <xf numFmtId="0" fontId="55" fillId="33" borderId="10" xfId="0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1" fillId="34" borderId="21" xfId="0" applyFont="1" applyFill="1" applyBorder="1" applyAlignment="1" applyProtection="1">
      <alignment horizontal="left" vertical="center" wrapText="1"/>
      <protection/>
    </xf>
    <xf numFmtId="0" fontId="52" fillId="33" borderId="13" xfId="0" applyFont="1" applyFill="1" applyBorder="1" applyAlignment="1">
      <alignment wrapText="1"/>
    </xf>
    <xf numFmtId="0" fontId="52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4" fillId="34" borderId="12" xfId="0" applyFont="1" applyFill="1" applyBorder="1" applyAlignment="1" applyProtection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 applyProtection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4" fillId="34" borderId="12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22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left" vertical="center" wrapText="1"/>
      <protection/>
    </xf>
    <xf numFmtId="0" fontId="57" fillId="33" borderId="15" xfId="0" applyFont="1" applyFill="1" applyBorder="1" applyAlignment="1" applyProtection="1">
      <alignment horizontal="left" vertical="center" wrapText="1"/>
      <protection/>
    </xf>
    <xf numFmtId="0" fontId="57" fillId="33" borderId="22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23" xfId="0" applyFont="1" applyFill="1" applyBorder="1" applyAlignment="1" applyProtection="1">
      <alignment horizontal="center" vertical="center" wrapText="1"/>
      <protection/>
    </xf>
    <xf numFmtId="0" fontId="57" fillId="33" borderId="24" xfId="0" applyFont="1" applyFill="1" applyBorder="1" applyAlignment="1" applyProtection="1">
      <alignment horizontal="center" vertical="center" wrapText="1"/>
      <protection/>
    </xf>
    <xf numFmtId="0" fontId="57" fillId="33" borderId="25" xfId="0" applyFont="1" applyFill="1" applyBorder="1" applyAlignment="1" applyProtection="1">
      <alignment horizontal="center" vertical="center" wrapText="1"/>
      <protection/>
    </xf>
    <xf numFmtId="0" fontId="57" fillId="33" borderId="26" xfId="0" applyFont="1" applyFill="1" applyBorder="1" applyAlignment="1" applyProtection="1">
      <alignment horizontal="center" vertical="center" wrapText="1"/>
      <protection/>
    </xf>
    <xf numFmtId="0" fontId="57" fillId="33" borderId="27" xfId="0" applyFont="1" applyFill="1" applyBorder="1" applyAlignment="1" applyProtection="1">
      <alignment horizontal="center" vertical="center" wrapText="1"/>
      <protection/>
    </xf>
    <xf numFmtId="0" fontId="57" fillId="33" borderId="28" xfId="0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>
      <alignment horizontal="left"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23" xfId="0" applyFont="1" applyFill="1" applyBorder="1" applyAlignment="1" applyProtection="1">
      <alignment horizontal="left" vertical="center" wrapText="1"/>
      <protection/>
    </xf>
    <xf numFmtId="0" fontId="57" fillId="33" borderId="24" xfId="0" applyFont="1" applyFill="1" applyBorder="1" applyAlignment="1" applyProtection="1">
      <alignment horizontal="left" vertical="center" wrapText="1"/>
      <protection/>
    </xf>
    <xf numFmtId="0" fontId="57" fillId="33" borderId="25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justify" vertical="center" wrapText="1"/>
      <protection/>
    </xf>
    <xf numFmtId="0" fontId="57" fillId="33" borderId="29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30" xfId="0" applyFont="1" applyFill="1" applyBorder="1" applyAlignment="1" applyProtection="1">
      <alignment horizontal="left" vertical="center" wrapText="1"/>
      <protection/>
    </xf>
    <xf numFmtId="0" fontId="57" fillId="33" borderId="26" xfId="0" applyFont="1" applyFill="1" applyBorder="1" applyAlignment="1" applyProtection="1">
      <alignment horizontal="left" vertical="center" wrapText="1"/>
      <protection/>
    </xf>
    <xf numFmtId="0" fontId="57" fillId="33" borderId="27" xfId="0" applyFont="1" applyFill="1" applyBorder="1" applyAlignment="1" applyProtection="1">
      <alignment horizontal="left" vertical="center" wrapText="1"/>
      <protection/>
    </xf>
    <xf numFmtId="0" fontId="57" fillId="33" borderId="28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justify" vertical="center" wrapText="1"/>
      <protection/>
    </xf>
    <xf numFmtId="0" fontId="57" fillId="33" borderId="15" xfId="0" applyFont="1" applyFill="1" applyBorder="1" applyAlignment="1" applyProtection="1">
      <alignment horizontal="justify" vertical="center" wrapText="1"/>
      <protection/>
    </xf>
    <xf numFmtId="0" fontId="57" fillId="33" borderId="22" xfId="0" applyFont="1" applyFill="1" applyBorder="1" applyAlignment="1" applyProtection="1">
      <alignment horizontal="justify" vertical="center" wrapText="1"/>
      <protection/>
    </xf>
    <xf numFmtId="0" fontId="58" fillId="33" borderId="31" xfId="0" applyFont="1" applyFill="1" applyBorder="1" applyAlignment="1" applyProtection="1">
      <alignment horizontal="center" vertical="center" wrapText="1"/>
      <protection/>
    </xf>
    <xf numFmtId="0" fontId="58" fillId="33" borderId="32" xfId="0" applyFont="1" applyFill="1" applyBorder="1" applyAlignment="1" applyProtection="1">
      <alignment horizontal="center" vertical="center" wrapText="1"/>
      <protection/>
    </xf>
    <xf numFmtId="49" fontId="58" fillId="33" borderId="33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8" fillId="33" borderId="33" xfId="0" applyFont="1" applyFill="1" applyBorder="1" applyAlignment="1" applyProtection="1">
      <alignment horizontal="center" vertical="center" wrapText="1"/>
      <protection/>
    </xf>
    <xf numFmtId="0" fontId="58" fillId="33" borderId="34" xfId="0" applyFont="1" applyFill="1" applyBorder="1" applyAlignment="1" applyProtection="1">
      <alignment horizontal="center" vertical="center" wrapText="1"/>
      <protection/>
    </xf>
    <xf numFmtId="0" fontId="58" fillId="33" borderId="35" xfId="0" applyFont="1" applyFill="1" applyBorder="1" applyAlignment="1" applyProtection="1">
      <alignment horizontal="center" vertical="center" wrapText="1"/>
      <protection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49" fontId="51" fillId="33" borderId="10" xfId="0" applyNumberFormat="1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Border="1" applyAlignment="1" applyProtection="1">
      <alignment horizontal="left" vertical="top" wrapText="1"/>
      <protection/>
    </xf>
    <xf numFmtId="0" fontId="52" fillId="33" borderId="12" xfId="0" applyFont="1" applyFill="1" applyBorder="1" applyAlignment="1" applyProtection="1">
      <alignment horizontal="justify" vertical="center" wrapText="1"/>
      <protection/>
    </xf>
    <xf numFmtId="0" fontId="51" fillId="33" borderId="37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>
      <alignment wrapText="1"/>
    </xf>
    <xf numFmtId="0" fontId="51" fillId="33" borderId="3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2" fillId="33" borderId="39" xfId="0" applyFont="1" applyFill="1" applyBorder="1" applyAlignment="1">
      <alignment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wrapText="1"/>
    </xf>
    <xf numFmtId="0" fontId="52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2" fillId="33" borderId="40" xfId="0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 applyProtection="1">
      <alignment horizontal="right" vertical="center" wrapText="1"/>
      <protection/>
    </xf>
    <xf numFmtId="0" fontId="55" fillId="33" borderId="15" xfId="0" applyFont="1" applyFill="1" applyBorder="1" applyAlignment="1" applyProtection="1">
      <alignment horizontal="right" vertical="center" wrapText="1"/>
      <protection/>
    </xf>
    <xf numFmtId="0" fontId="51" fillId="33" borderId="41" xfId="0" applyFont="1" applyFill="1" applyBorder="1" applyAlignment="1" applyProtection="1">
      <alignment horizontal="center" vertical="center" wrapText="1"/>
      <protection/>
    </xf>
    <xf numFmtId="0" fontId="51" fillId="33" borderId="33" xfId="0" applyFont="1" applyFill="1" applyBorder="1" applyAlignment="1" applyProtection="1">
      <alignment horizontal="center" vertical="center" wrapText="1"/>
      <protection/>
    </xf>
    <xf numFmtId="0" fontId="51" fillId="33" borderId="26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>
      <alignment horizontal="right" vertical="center"/>
    </xf>
    <xf numFmtId="0" fontId="51" fillId="34" borderId="42" xfId="0" applyFont="1" applyFill="1" applyBorder="1" applyAlignment="1" applyProtection="1">
      <alignment horizontal="left" vertical="center" wrapText="1"/>
      <protection/>
    </xf>
    <xf numFmtId="0" fontId="52" fillId="33" borderId="43" xfId="0" applyFont="1" applyFill="1" applyBorder="1" applyAlignment="1">
      <alignment vertical="center" wrapText="1"/>
    </xf>
    <xf numFmtId="0" fontId="54" fillId="34" borderId="42" xfId="0" applyFont="1" applyFill="1" applyBorder="1" applyAlignment="1" applyProtection="1">
      <alignment horizontal="left" vertical="center" wrapText="1"/>
      <protection/>
    </xf>
    <xf numFmtId="49" fontId="55" fillId="34" borderId="20" xfId="0" applyNumberFormat="1" applyFont="1" applyFill="1" applyBorder="1" applyAlignment="1" applyProtection="1">
      <alignment horizontal="right" vertical="center" wrapText="1"/>
      <protection/>
    </xf>
    <xf numFmtId="0" fontId="51" fillId="33" borderId="44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justify" vertical="center" wrapText="1"/>
      <protection/>
    </xf>
    <xf numFmtId="0" fontId="51" fillId="33" borderId="45" xfId="0" applyFont="1" applyFill="1" applyBorder="1" applyAlignment="1" applyProtection="1">
      <alignment horizontal="justify" vertical="center" wrapText="1"/>
      <protection/>
    </xf>
    <xf numFmtId="0" fontId="51" fillId="33" borderId="46" xfId="0" applyFont="1" applyFill="1" applyBorder="1" applyAlignment="1" applyProtection="1">
      <alignment horizontal="center" vertical="center" wrapText="1"/>
      <protection/>
    </xf>
    <xf numFmtId="0" fontId="51" fillId="33" borderId="47" xfId="0" applyFont="1" applyFill="1" applyBorder="1" applyAlignment="1" applyProtection="1">
      <alignment horizontal="justify" vertical="center" wrapText="1"/>
      <protection/>
    </xf>
    <xf numFmtId="0" fontId="51" fillId="33" borderId="48" xfId="0" applyFont="1" applyFill="1" applyBorder="1" applyAlignment="1" applyProtection="1">
      <alignment horizontal="justify" vertical="center" wrapText="1"/>
      <protection/>
    </xf>
    <xf numFmtId="0" fontId="55" fillId="33" borderId="10" xfId="0" applyFont="1" applyFill="1" applyBorder="1" applyAlignment="1" applyProtection="1">
      <alignment horizontal="right" vertical="center" wrapText="1"/>
      <protection/>
    </xf>
    <xf numFmtId="0" fontId="55" fillId="33" borderId="11" xfId="0" applyFont="1" applyFill="1" applyBorder="1" applyAlignment="1" applyProtection="1">
      <alignment horizontal="right" vertical="center" wrapText="1"/>
      <protection/>
    </xf>
    <xf numFmtId="1" fontId="55" fillId="33" borderId="10" xfId="0" applyNumberFormat="1" applyFont="1" applyFill="1" applyBorder="1" applyAlignment="1" applyProtection="1">
      <alignment horizontal="right" vertical="center" wrapText="1"/>
      <protection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22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left"/>
    </xf>
    <xf numFmtId="0" fontId="57" fillId="33" borderId="15" xfId="0" applyFont="1" applyFill="1" applyBorder="1" applyAlignment="1">
      <alignment horizontal="left"/>
    </xf>
    <xf numFmtId="0" fontId="57" fillId="33" borderId="2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/>
    </xf>
    <xf numFmtId="0" fontId="57" fillId="33" borderId="15" xfId="0" applyFont="1" applyFill="1" applyBorder="1" applyAlignment="1">
      <alignment wrapText="1"/>
    </xf>
    <xf numFmtId="0" fontId="57" fillId="33" borderId="15" xfId="0" applyFont="1" applyFill="1" applyBorder="1" applyAlignment="1">
      <alignment/>
    </xf>
    <xf numFmtId="0" fontId="57" fillId="33" borderId="22" xfId="0" applyFont="1" applyFill="1" applyBorder="1" applyAlignment="1">
      <alignment/>
    </xf>
    <xf numFmtId="0" fontId="57" fillId="33" borderId="11" xfId="0" applyFont="1" applyFill="1" applyBorder="1" applyAlignment="1">
      <alignment horizontal="left"/>
    </xf>
    <xf numFmtId="0" fontId="57" fillId="33" borderId="15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left"/>
    </xf>
    <xf numFmtId="0" fontId="57" fillId="33" borderId="22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7" fillId="33" borderId="24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justify" vertical="center" wrapText="1"/>
    </xf>
    <xf numFmtId="0" fontId="57" fillId="33" borderId="15" xfId="0" applyFont="1" applyFill="1" applyBorder="1" applyAlignment="1">
      <alignment horizontal="justify" vertical="center" wrapText="1"/>
    </xf>
    <xf numFmtId="0" fontId="57" fillId="33" borderId="22" xfId="0" applyFont="1" applyFill="1" applyBorder="1" applyAlignment="1">
      <alignment horizontal="justify" vertical="center" wrapText="1"/>
    </xf>
    <xf numFmtId="0" fontId="57" fillId="33" borderId="11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2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STER\ASSISTENZA%20INFERMIERISTICA\2015-2016\Ass.%20inf.%20in%20Sala%20Op.%20SCHEDA%20ATTIV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RegdidOfPerAnnoCorsoXLS"/>
    </sheetNames>
    <sheetDataSet>
      <sheetData sheetId="0">
        <row r="43">
          <cell r="F43" t="str">
            <v>M-EDF 01</v>
          </cell>
        </row>
        <row r="44">
          <cell r="F44" t="str">
            <v>MED 23</v>
          </cell>
        </row>
        <row r="45">
          <cell r="F45" t="str">
            <v>MED 18</v>
          </cell>
        </row>
        <row r="46">
          <cell r="F46" t="str">
            <v>MED 21</v>
          </cell>
        </row>
        <row r="47">
          <cell r="F47" t="str">
            <v>MED 13</v>
          </cell>
        </row>
        <row r="48">
          <cell r="F48" t="str">
            <v>MED 24</v>
          </cell>
        </row>
        <row r="49">
          <cell r="F49" t="str">
            <v>MED 18</v>
          </cell>
        </row>
        <row r="50">
          <cell r="F50" t="str">
            <v>MED 45</v>
          </cell>
        </row>
        <row r="51">
          <cell r="C51">
            <v>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zoomScalePageLayoutView="0" workbookViewId="0" topLeftCell="A1">
      <selection activeCell="B10" sqref="B10:L10"/>
    </sheetView>
  </sheetViews>
  <sheetFormatPr defaultColWidth="9.140625" defaultRowHeight="12.75"/>
  <cols>
    <col min="1" max="1" width="4.57421875" style="8" customWidth="1"/>
    <col min="2" max="2" width="23.8515625" style="37" customWidth="1"/>
    <col min="3" max="3" width="6.140625" style="8" customWidth="1"/>
    <col min="4" max="4" width="8.421875" style="8" customWidth="1"/>
    <col min="5" max="5" width="12.57421875" style="8" customWidth="1"/>
    <col min="6" max="6" width="16.7109375" style="142" customWidth="1"/>
    <col min="7" max="7" width="8.140625" style="8" customWidth="1"/>
    <col min="8" max="9" width="9.421875" style="8" customWidth="1"/>
    <col min="10" max="11" width="15.7109375" style="8" customWidth="1"/>
    <col min="12" max="12" width="10.421875" style="8" customWidth="1"/>
    <col min="13" max="16384" width="9.140625" style="8" customWidth="1"/>
  </cols>
  <sheetData>
    <row r="1" spans="1:12" ht="41.25" customHeight="1">
      <c r="A1" s="39" t="s">
        <v>177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36" customHeight="1">
      <c r="A2" s="39" t="s">
        <v>197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24.75" customHeight="1">
      <c r="A3" s="42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4.75" customHeight="1">
      <c r="A4" s="42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24.75" customHeight="1">
      <c r="A5" s="42" t="s">
        <v>198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24.75" customHeight="1">
      <c r="A6" s="42" t="s">
        <v>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24.75" customHeight="1">
      <c r="A7" s="45" t="s">
        <v>50</v>
      </c>
      <c r="B7" s="43" t="s">
        <v>58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24.75" customHeight="1">
      <c r="A8" s="45" t="s">
        <v>51</v>
      </c>
      <c r="B8" s="43" t="s">
        <v>59</v>
      </c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ht="24.75" customHeight="1">
      <c r="A9" s="45" t="s">
        <v>52</v>
      </c>
      <c r="B9" s="43" t="s">
        <v>60</v>
      </c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24.75" customHeight="1">
      <c r="A10" s="45" t="s">
        <v>53</v>
      </c>
      <c r="B10" s="43" t="s">
        <v>206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24.75" customHeight="1">
      <c r="A11" s="45" t="s">
        <v>54</v>
      </c>
      <c r="B11" s="43" t="s">
        <v>61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24.75" customHeight="1">
      <c r="A12" s="45" t="s">
        <v>55</v>
      </c>
      <c r="B12" s="43" t="s">
        <v>62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12" ht="24.75" customHeight="1">
      <c r="A13" s="45" t="s">
        <v>56</v>
      </c>
      <c r="B13" s="43" t="s">
        <v>63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24.75" customHeight="1">
      <c r="A14" s="45" t="s">
        <v>57</v>
      </c>
      <c r="B14" s="43" t="s">
        <v>64</v>
      </c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39.75" customHeight="1">
      <c r="A15" s="42" t="s">
        <v>10</v>
      </c>
      <c r="B15" s="43"/>
      <c r="C15" s="43"/>
      <c r="D15" s="43"/>
      <c r="E15" s="43"/>
      <c r="F15" s="44"/>
      <c r="G15" s="46" t="s">
        <v>46</v>
      </c>
      <c r="H15" s="46"/>
      <c r="I15" s="46"/>
      <c r="J15" s="46"/>
      <c r="K15" s="46"/>
      <c r="L15" s="46"/>
    </row>
    <row r="16" spans="1:12" ht="24.75" customHeight="1">
      <c r="A16" s="42" t="s">
        <v>70</v>
      </c>
      <c r="B16" s="43"/>
      <c r="C16" s="43"/>
      <c r="D16" s="43"/>
      <c r="E16" s="43"/>
      <c r="F16" s="44"/>
      <c r="G16" s="47" t="s">
        <v>71</v>
      </c>
      <c r="H16" s="48"/>
      <c r="I16" s="48"/>
      <c r="J16" s="48"/>
      <c r="K16" s="48"/>
      <c r="L16" s="49"/>
    </row>
    <row r="17" spans="1:12" ht="24.75" customHeight="1">
      <c r="A17" s="42" t="s">
        <v>11</v>
      </c>
      <c r="B17" s="43"/>
      <c r="C17" s="43"/>
      <c r="D17" s="43"/>
      <c r="E17" s="43"/>
      <c r="F17" s="44"/>
      <c r="G17" s="50"/>
      <c r="H17" s="51"/>
      <c r="I17" s="51"/>
      <c r="J17" s="51"/>
      <c r="K17" s="51"/>
      <c r="L17" s="52"/>
    </row>
    <row r="18" spans="1:12" ht="24.75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24.75" customHeight="1">
      <c r="A19" s="42" t="s">
        <v>12</v>
      </c>
      <c r="B19" s="43"/>
      <c r="C19" s="43"/>
      <c r="D19" s="43"/>
      <c r="E19" s="43"/>
      <c r="F19" s="44"/>
      <c r="G19" s="46" t="s">
        <v>72</v>
      </c>
      <c r="H19" s="46"/>
      <c r="I19" s="46"/>
      <c r="J19" s="46"/>
      <c r="K19" s="46"/>
      <c r="L19" s="46"/>
    </row>
    <row r="20" spans="1:12" ht="33.75" customHeight="1">
      <c r="A20" s="42" t="s">
        <v>13</v>
      </c>
      <c r="B20" s="43"/>
      <c r="C20" s="43"/>
      <c r="D20" s="43"/>
      <c r="E20" s="43"/>
      <c r="F20" s="44"/>
      <c r="G20" s="46" t="s">
        <v>73</v>
      </c>
      <c r="H20" s="46"/>
      <c r="I20" s="46"/>
      <c r="J20" s="46"/>
      <c r="K20" s="46"/>
      <c r="L20" s="46"/>
    </row>
    <row r="21" spans="1:12" ht="24.75" customHeight="1">
      <c r="A21" s="42" t="s">
        <v>14</v>
      </c>
      <c r="B21" s="43"/>
      <c r="C21" s="43"/>
      <c r="D21" s="43"/>
      <c r="E21" s="43"/>
      <c r="F21" s="44"/>
      <c r="G21" s="46"/>
      <c r="H21" s="46"/>
      <c r="I21" s="46"/>
      <c r="J21" s="46"/>
      <c r="K21" s="46"/>
      <c r="L21" s="46"/>
    </row>
    <row r="22" spans="1:12" ht="24.75" customHeight="1">
      <c r="A22" s="39" t="s">
        <v>21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24.75" customHeight="1">
      <c r="A23" s="42" t="s">
        <v>22</v>
      </c>
      <c r="B23" s="43"/>
      <c r="C23" s="43"/>
      <c r="D23" s="43"/>
      <c r="E23" s="43"/>
      <c r="F23" s="43"/>
      <c r="G23" s="43"/>
      <c r="H23" s="43"/>
      <c r="I23" s="43"/>
      <c r="J23" s="43"/>
      <c r="K23" s="46" t="s">
        <v>74</v>
      </c>
      <c r="L23" s="46"/>
    </row>
    <row r="24" spans="1:12" ht="24.75" customHeight="1">
      <c r="A24" s="42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46"/>
      <c r="L24" s="46"/>
    </row>
    <row r="25" spans="1:12" ht="22.5" customHeight="1">
      <c r="A25" s="42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6"/>
      <c r="L25" s="46"/>
    </row>
    <row r="26" spans="1:12" ht="24.75" customHeight="1">
      <c r="A26" s="39" t="s">
        <v>30</v>
      </c>
      <c r="B26" s="40"/>
      <c r="C26" s="40"/>
      <c r="D26" s="40"/>
      <c r="E26" s="40"/>
      <c r="F26" s="40"/>
      <c r="G26" s="40"/>
      <c r="H26" s="46" t="s">
        <v>15</v>
      </c>
      <c r="I26" s="46"/>
      <c r="J26" s="46"/>
      <c r="K26" s="46"/>
      <c r="L26" s="46"/>
    </row>
    <row r="27" spans="1:12" ht="24.75" customHeight="1">
      <c r="A27" s="42" t="s">
        <v>75</v>
      </c>
      <c r="B27" s="43"/>
      <c r="C27" s="43"/>
      <c r="D27" s="43"/>
      <c r="E27" s="43"/>
      <c r="F27" s="43"/>
      <c r="G27" s="44"/>
      <c r="H27" s="46"/>
      <c r="I27" s="46"/>
      <c r="J27" s="46"/>
      <c r="K27" s="46"/>
      <c r="L27" s="46"/>
    </row>
    <row r="28" spans="1:12" ht="24.75" customHeight="1">
      <c r="A28" s="42" t="s">
        <v>76</v>
      </c>
      <c r="B28" s="43"/>
      <c r="C28" s="43"/>
      <c r="D28" s="43"/>
      <c r="E28" s="43"/>
      <c r="F28" s="43"/>
      <c r="G28" s="44"/>
      <c r="H28" s="42" t="s">
        <v>16</v>
      </c>
      <c r="I28" s="43"/>
      <c r="J28" s="43"/>
      <c r="K28" s="43"/>
      <c r="L28" s="44"/>
    </row>
    <row r="29" spans="1:12" ht="24.75" customHeight="1">
      <c r="A29" s="42" t="s">
        <v>178</v>
      </c>
      <c r="B29" s="43"/>
      <c r="C29" s="43"/>
      <c r="D29" s="43"/>
      <c r="E29" s="43"/>
      <c r="F29" s="43"/>
      <c r="G29" s="44"/>
      <c r="H29" s="42" t="s">
        <v>17</v>
      </c>
      <c r="I29" s="43"/>
      <c r="J29" s="43"/>
      <c r="K29" s="43"/>
      <c r="L29" s="44"/>
    </row>
    <row r="30" spans="1:12" ht="24.75" customHeight="1">
      <c r="A30" s="42" t="s">
        <v>18</v>
      </c>
      <c r="B30" s="43"/>
      <c r="C30" s="43"/>
      <c r="D30" s="43"/>
      <c r="E30" s="43"/>
      <c r="F30" s="43"/>
      <c r="G30" s="44"/>
      <c r="H30" s="42" t="s">
        <v>18</v>
      </c>
      <c r="I30" s="43"/>
      <c r="J30" s="43"/>
      <c r="K30" s="43"/>
      <c r="L30" s="44"/>
    </row>
    <row r="31" spans="1:12" ht="24.75" customHeight="1">
      <c r="A31" s="42" t="s">
        <v>17</v>
      </c>
      <c r="B31" s="43"/>
      <c r="C31" s="43"/>
      <c r="D31" s="43"/>
      <c r="E31" s="43"/>
      <c r="F31" s="43"/>
      <c r="G31" s="44"/>
      <c r="H31" s="42" t="s">
        <v>17</v>
      </c>
      <c r="I31" s="43"/>
      <c r="J31" s="43"/>
      <c r="K31" s="43"/>
      <c r="L31" s="44"/>
    </row>
    <row r="32" spans="1:12" ht="24.75" customHeight="1">
      <c r="A32" s="39" t="s">
        <v>32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ht="276.75" customHeight="1">
      <c r="A33" s="53" t="s">
        <v>77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</row>
    <row r="34" spans="1:12" ht="23.25" customHeight="1">
      <c r="A34" s="39" t="s">
        <v>33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s="54" customFormat="1" ht="62.25" customHeight="1">
      <c r="A35" s="42" t="s">
        <v>78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23.25" customHeight="1">
      <c r="A36" s="39" t="s">
        <v>25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ht="38.25" customHeight="1">
      <c r="A37" s="42" t="s">
        <v>199</v>
      </c>
      <c r="B37" s="43"/>
      <c r="C37" s="43"/>
      <c r="D37" s="43"/>
      <c r="E37" s="43"/>
      <c r="F37" s="43"/>
      <c r="G37" s="44"/>
      <c r="H37" s="55">
        <v>16</v>
      </c>
      <c r="I37" s="42" t="s">
        <v>26</v>
      </c>
      <c r="J37" s="43"/>
      <c r="K37" s="44"/>
      <c r="L37" s="55">
        <v>28</v>
      </c>
    </row>
    <row r="38" spans="1:12" ht="77.25" customHeight="1">
      <c r="A38" s="56" t="s">
        <v>27</v>
      </c>
      <c r="B38" s="57"/>
      <c r="C38" s="57"/>
      <c r="D38" s="57"/>
      <c r="E38" s="57"/>
      <c r="F38" s="57"/>
      <c r="G38" s="58"/>
      <c r="H38" s="59" t="s">
        <v>168</v>
      </c>
      <c r="I38" s="59"/>
      <c r="J38" s="59"/>
      <c r="K38" s="59"/>
      <c r="L38" s="59"/>
    </row>
    <row r="39" spans="1:12" ht="119.25" customHeight="1">
      <c r="A39" s="60"/>
      <c r="B39" s="61"/>
      <c r="C39" s="61"/>
      <c r="D39" s="61"/>
      <c r="E39" s="61"/>
      <c r="F39" s="61"/>
      <c r="G39" s="62"/>
      <c r="H39" s="59" t="s">
        <v>169</v>
      </c>
      <c r="I39" s="59"/>
      <c r="J39" s="59"/>
      <c r="K39" s="59"/>
      <c r="L39" s="59"/>
    </row>
    <row r="40" spans="1:12" ht="102" customHeight="1">
      <c r="A40" s="60"/>
      <c r="B40" s="61"/>
      <c r="C40" s="61"/>
      <c r="D40" s="61"/>
      <c r="E40" s="61"/>
      <c r="F40" s="61"/>
      <c r="G40" s="62"/>
      <c r="H40" s="59" t="s">
        <v>200</v>
      </c>
      <c r="I40" s="59"/>
      <c r="J40" s="59"/>
      <c r="K40" s="59"/>
      <c r="L40" s="59"/>
    </row>
    <row r="41" spans="1:12" ht="72" customHeight="1">
      <c r="A41" s="63"/>
      <c r="B41" s="64"/>
      <c r="C41" s="64"/>
      <c r="D41" s="64"/>
      <c r="E41" s="64"/>
      <c r="F41" s="64"/>
      <c r="G41" s="65"/>
      <c r="H41" s="59" t="s">
        <v>79</v>
      </c>
      <c r="I41" s="59"/>
      <c r="J41" s="59"/>
      <c r="K41" s="59"/>
      <c r="L41" s="59"/>
    </row>
    <row r="42" spans="1:12" ht="30" customHeight="1">
      <c r="A42" s="39" t="s">
        <v>28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</row>
    <row r="43" spans="1:12" s="54" customFormat="1" ht="128.25" customHeight="1">
      <c r="A43" s="42" t="s">
        <v>80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23.25" customHeight="1">
      <c r="A44" s="39" t="s">
        <v>65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1:12" ht="60.75" customHeight="1">
      <c r="A45" s="39" t="s">
        <v>49</v>
      </c>
      <c r="B45" s="40"/>
      <c r="C45" s="40"/>
      <c r="D45" s="40"/>
      <c r="E45" s="40"/>
      <c r="F45" s="40"/>
      <c r="G45" s="40"/>
      <c r="H45" s="40"/>
      <c r="I45" s="46" t="s">
        <v>29</v>
      </c>
      <c r="J45" s="46"/>
      <c r="K45" s="46"/>
      <c r="L45" s="46"/>
    </row>
    <row r="46" spans="1:12" ht="24.75" customHeight="1">
      <c r="A46" s="39" t="s">
        <v>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2" ht="144.75" customHeight="1">
      <c r="A47" s="66" t="s">
        <v>201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12" ht="189.75" customHeight="1">
      <c r="A48" s="69" t="s">
        <v>66</v>
      </c>
      <c r="B48" s="70"/>
      <c r="C48" s="71" t="s">
        <v>6</v>
      </c>
      <c r="D48" s="72" t="s">
        <v>5</v>
      </c>
      <c r="E48" s="73" t="s">
        <v>202</v>
      </c>
      <c r="F48" s="72" t="s">
        <v>34</v>
      </c>
      <c r="G48" s="74" t="s">
        <v>37</v>
      </c>
      <c r="H48" s="75" t="s">
        <v>2</v>
      </c>
      <c r="I48" s="76" t="s">
        <v>3</v>
      </c>
      <c r="J48" s="77" t="s">
        <v>4</v>
      </c>
      <c r="K48" s="74" t="s">
        <v>7</v>
      </c>
      <c r="L48" s="74" t="s">
        <v>48</v>
      </c>
    </row>
    <row r="49" spans="1:12" ht="67.5" customHeight="1">
      <c r="A49" s="38" t="s">
        <v>81</v>
      </c>
      <c r="B49" s="38"/>
      <c r="C49" s="78"/>
      <c r="D49" s="24">
        <f>SUM(C50:C64)</f>
        <v>4.999999999999999</v>
      </c>
      <c r="E49" s="25" t="s">
        <v>165</v>
      </c>
      <c r="F49" s="5"/>
      <c r="G49" s="79"/>
      <c r="H49" s="5">
        <v>0</v>
      </c>
      <c r="I49" s="5">
        <v>0</v>
      </c>
      <c r="J49" s="7">
        <v>0</v>
      </c>
      <c r="K49" s="7">
        <v>0</v>
      </c>
      <c r="L49" s="5">
        <v>0</v>
      </c>
    </row>
    <row r="50" spans="1:12" ht="69.75" customHeight="1">
      <c r="A50" s="1"/>
      <c r="B50" s="80" t="s">
        <v>179</v>
      </c>
      <c r="C50" s="3">
        <v>0.32</v>
      </c>
      <c r="D50" s="4"/>
      <c r="E50" s="4"/>
      <c r="F50" s="5"/>
      <c r="G50" s="81" t="str">
        <f>'[1]afRegdidOfPerAnnoCorsoXLS'!F43</f>
        <v>M-EDF 01</v>
      </c>
      <c r="H50" s="5">
        <v>5</v>
      </c>
      <c r="I50" s="5"/>
      <c r="J50" s="7">
        <v>3</v>
      </c>
      <c r="K50" s="7">
        <f aca="true" t="shared" si="0" ref="K50:K64">(C50*25)</f>
        <v>8</v>
      </c>
      <c r="L50" s="5">
        <f aca="true" t="shared" si="1" ref="L50:L119">SUM(H50,I50,J50)</f>
        <v>8</v>
      </c>
    </row>
    <row r="51" spans="1:12" ht="51.75" customHeight="1">
      <c r="A51" s="1"/>
      <c r="B51" s="82" t="s">
        <v>180</v>
      </c>
      <c r="C51" s="3">
        <v>0.36</v>
      </c>
      <c r="D51" s="4"/>
      <c r="E51" s="4"/>
      <c r="F51" s="5"/>
      <c r="G51" s="81" t="str">
        <f>'[1]afRegdidOfPerAnnoCorsoXLS'!F44</f>
        <v>MED 23</v>
      </c>
      <c r="H51" s="5">
        <v>3</v>
      </c>
      <c r="I51" s="5"/>
      <c r="J51" s="7">
        <v>6</v>
      </c>
      <c r="K51" s="7">
        <f t="shared" si="0"/>
        <v>9</v>
      </c>
      <c r="L51" s="5">
        <f t="shared" si="1"/>
        <v>9</v>
      </c>
    </row>
    <row r="52" spans="1:12" ht="45" customHeight="1">
      <c r="A52" s="1"/>
      <c r="B52" s="82" t="s">
        <v>181</v>
      </c>
      <c r="C52" s="3">
        <v>0.28</v>
      </c>
      <c r="D52" s="4"/>
      <c r="E52" s="4"/>
      <c r="F52" s="5"/>
      <c r="G52" s="81" t="str">
        <f>'[1]afRegdidOfPerAnnoCorsoXLS'!F45</f>
        <v>MED 18</v>
      </c>
      <c r="H52" s="5">
        <v>3</v>
      </c>
      <c r="I52" s="5"/>
      <c r="J52" s="7">
        <v>4</v>
      </c>
      <c r="K52" s="7">
        <f t="shared" si="0"/>
        <v>7.000000000000001</v>
      </c>
      <c r="L52" s="5">
        <f t="shared" si="1"/>
        <v>7</v>
      </c>
    </row>
    <row r="53" spans="1:12" ht="46.5" customHeight="1">
      <c r="A53" s="1"/>
      <c r="B53" s="80" t="s">
        <v>182</v>
      </c>
      <c r="C53" s="3">
        <v>0.24</v>
      </c>
      <c r="D53" s="4"/>
      <c r="E53" s="4"/>
      <c r="F53" s="5"/>
      <c r="G53" s="81" t="str">
        <f>'[1]afRegdidOfPerAnnoCorsoXLS'!F46</f>
        <v>MED 21</v>
      </c>
      <c r="H53" s="5">
        <v>3</v>
      </c>
      <c r="I53" s="5"/>
      <c r="J53" s="7">
        <v>3</v>
      </c>
      <c r="K53" s="7">
        <f t="shared" si="0"/>
        <v>6</v>
      </c>
      <c r="L53" s="5">
        <f t="shared" si="1"/>
        <v>6</v>
      </c>
    </row>
    <row r="54" spans="1:12" ht="45" customHeight="1">
      <c r="A54" s="1"/>
      <c r="B54" s="82" t="s">
        <v>183</v>
      </c>
      <c r="C54" s="3">
        <v>0.24</v>
      </c>
      <c r="D54" s="4"/>
      <c r="E54" s="4"/>
      <c r="F54" s="5"/>
      <c r="G54" s="81" t="str">
        <f>'[1]afRegdidOfPerAnnoCorsoXLS'!F47</f>
        <v>MED 13</v>
      </c>
      <c r="H54" s="5">
        <v>3</v>
      </c>
      <c r="I54" s="5"/>
      <c r="J54" s="7">
        <v>3</v>
      </c>
      <c r="K54" s="7">
        <f t="shared" si="0"/>
        <v>6</v>
      </c>
      <c r="L54" s="5">
        <f t="shared" si="1"/>
        <v>6</v>
      </c>
    </row>
    <row r="55" spans="1:12" ht="62.25" customHeight="1">
      <c r="A55" s="1"/>
      <c r="B55" s="82" t="s">
        <v>184</v>
      </c>
      <c r="C55" s="3">
        <v>0.28</v>
      </c>
      <c r="D55" s="4"/>
      <c r="E55" s="4"/>
      <c r="F55" s="5"/>
      <c r="G55" s="81" t="str">
        <f>'[1]afRegdidOfPerAnnoCorsoXLS'!F48</f>
        <v>MED 24</v>
      </c>
      <c r="H55" s="5">
        <v>4</v>
      </c>
      <c r="I55" s="5"/>
      <c r="J55" s="7">
        <v>3</v>
      </c>
      <c r="K55" s="7">
        <f t="shared" si="0"/>
        <v>7.000000000000001</v>
      </c>
      <c r="L55" s="5">
        <f t="shared" si="1"/>
        <v>7</v>
      </c>
    </row>
    <row r="56" spans="1:12" ht="51" customHeight="1">
      <c r="A56" s="1"/>
      <c r="B56" s="82" t="s">
        <v>185</v>
      </c>
      <c r="C56" s="3">
        <v>0.28</v>
      </c>
      <c r="D56" s="4"/>
      <c r="E56" s="4"/>
      <c r="F56" s="5"/>
      <c r="G56" s="81" t="str">
        <f>'[1]afRegdidOfPerAnnoCorsoXLS'!F49</f>
        <v>MED 18</v>
      </c>
      <c r="H56" s="5">
        <v>3</v>
      </c>
      <c r="I56" s="5"/>
      <c r="J56" s="7">
        <v>4</v>
      </c>
      <c r="K56" s="7">
        <f t="shared" si="0"/>
        <v>7.000000000000001</v>
      </c>
      <c r="L56" s="5">
        <f t="shared" si="1"/>
        <v>7</v>
      </c>
    </row>
    <row r="57" spans="1:12" ht="45.75" customHeight="1">
      <c r="A57" s="1"/>
      <c r="B57" s="82" t="s">
        <v>186</v>
      </c>
      <c r="C57" s="3">
        <v>0.4</v>
      </c>
      <c r="D57" s="4"/>
      <c r="E57" s="4"/>
      <c r="F57" s="5"/>
      <c r="G57" s="83" t="str">
        <f>'[1]afRegdidOfPerAnnoCorsoXLS'!F50</f>
        <v>MED 45</v>
      </c>
      <c r="H57" s="22">
        <v>4</v>
      </c>
      <c r="I57" s="22"/>
      <c r="J57" s="84">
        <v>6</v>
      </c>
      <c r="K57" s="7">
        <f t="shared" si="0"/>
        <v>10</v>
      </c>
      <c r="L57" s="5">
        <f t="shared" si="1"/>
        <v>10</v>
      </c>
    </row>
    <row r="58" spans="1:12" ht="66.75" customHeight="1">
      <c r="A58" s="1"/>
      <c r="B58" s="2" t="s">
        <v>187</v>
      </c>
      <c r="C58" s="3">
        <f>'[1]afRegdidOfPerAnnoCorsoXLS'!C51</f>
        <v>0.48</v>
      </c>
      <c r="D58" s="4"/>
      <c r="E58" s="4"/>
      <c r="F58" s="5"/>
      <c r="G58" s="6" t="s">
        <v>88</v>
      </c>
      <c r="H58" s="6">
        <v>6</v>
      </c>
      <c r="I58" s="6">
        <v>2</v>
      </c>
      <c r="J58" s="6">
        <v>4</v>
      </c>
      <c r="K58" s="7">
        <f t="shared" si="0"/>
        <v>12</v>
      </c>
      <c r="L58" s="5">
        <f t="shared" si="1"/>
        <v>12</v>
      </c>
    </row>
    <row r="59" spans="1:12" ht="75" customHeight="1">
      <c r="A59" s="33"/>
      <c r="B59" s="85" t="s">
        <v>82</v>
      </c>
      <c r="C59" s="86">
        <v>0.4</v>
      </c>
      <c r="D59" s="4"/>
      <c r="E59" s="4"/>
      <c r="F59" s="5"/>
      <c r="G59" s="6" t="s">
        <v>89</v>
      </c>
      <c r="H59" s="6">
        <v>3</v>
      </c>
      <c r="I59" s="6"/>
      <c r="J59" s="6">
        <v>7</v>
      </c>
      <c r="K59" s="7">
        <f t="shared" si="0"/>
        <v>10</v>
      </c>
      <c r="L59" s="5">
        <f t="shared" si="1"/>
        <v>10</v>
      </c>
    </row>
    <row r="60" spans="1:12" ht="90.75" customHeight="1">
      <c r="A60" s="33"/>
      <c r="B60" s="87" t="s">
        <v>83</v>
      </c>
      <c r="C60" s="86">
        <v>0.24</v>
      </c>
      <c r="D60" s="4"/>
      <c r="E60" s="4"/>
      <c r="F60" s="5"/>
      <c r="G60" s="6" t="s">
        <v>88</v>
      </c>
      <c r="H60" s="6">
        <v>2</v>
      </c>
      <c r="I60" s="6"/>
      <c r="J60" s="6">
        <v>4</v>
      </c>
      <c r="K60" s="7">
        <f t="shared" si="0"/>
        <v>6</v>
      </c>
      <c r="L60" s="5">
        <f t="shared" si="1"/>
        <v>6</v>
      </c>
    </row>
    <row r="61" spans="1:12" ht="50.25" customHeight="1">
      <c r="A61" s="33"/>
      <c r="B61" s="87" t="s">
        <v>84</v>
      </c>
      <c r="C61" s="86">
        <v>0.44</v>
      </c>
      <c r="D61" s="4"/>
      <c r="E61" s="4"/>
      <c r="F61" s="5"/>
      <c r="G61" s="6" t="s">
        <v>90</v>
      </c>
      <c r="H61" s="6">
        <v>4</v>
      </c>
      <c r="I61" s="6"/>
      <c r="J61" s="6">
        <v>7</v>
      </c>
      <c r="K61" s="7">
        <f t="shared" si="0"/>
        <v>11</v>
      </c>
      <c r="L61" s="5">
        <f t="shared" si="1"/>
        <v>11</v>
      </c>
    </row>
    <row r="62" spans="1:12" ht="34.5" customHeight="1">
      <c r="A62" s="33"/>
      <c r="B62" s="88" t="s">
        <v>85</v>
      </c>
      <c r="C62" s="86">
        <v>0.2</v>
      </c>
      <c r="D62" s="4"/>
      <c r="E62" s="4"/>
      <c r="F62" s="5"/>
      <c r="G62" s="6" t="s">
        <v>91</v>
      </c>
      <c r="H62" s="89">
        <v>3</v>
      </c>
      <c r="I62" s="89"/>
      <c r="J62" s="89">
        <v>2</v>
      </c>
      <c r="K62" s="7">
        <f t="shared" si="0"/>
        <v>5</v>
      </c>
      <c r="L62" s="5">
        <f t="shared" si="1"/>
        <v>5</v>
      </c>
    </row>
    <row r="63" spans="1:12" ht="99" customHeight="1">
      <c r="A63" s="33"/>
      <c r="B63" s="87" t="s">
        <v>86</v>
      </c>
      <c r="C63" s="86">
        <v>0.48</v>
      </c>
      <c r="D63" s="4"/>
      <c r="E63" s="4"/>
      <c r="F63" s="5"/>
      <c r="G63" s="6" t="s">
        <v>92</v>
      </c>
      <c r="H63" s="6">
        <v>5</v>
      </c>
      <c r="I63" s="6">
        <v>2</v>
      </c>
      <c r="J63" s="6">
        <v>5</v>
      </c>
      <c r="K63" s="7">
        <f t="shared" si="0"/>
        <v>12</v>
      </c>
      <c r="L63" s="5">
        <f t="shared" si="1"/>
        <v>12</v>
      </c>
    </row>
    <row r="64" spans="1:12" ht="38.25" customHeight="1">
      <c r="A64" s="33"/>
      <c r="B64" s="87" t="s">
        <v>87</v>
      </c>
      <c r="C64" s="90">
        <v>0.36</v>
      </c>
      <c r="D64" s="4"/>
      <c r="E64" s="4"/>
      <c r="F64" s="5"/>
      <c r="G64" s="6" t="s">
        <v>90</v>
      </c>
      <c r="H64" s="6">
        <v>4</v>
      </c>
      <c r="I64" s="6"/>
      <c r="J64" s="6">
        <v>5</v>
      </c>
      <c r="K64" s="7">
        <f t="shared" si="0"/>
        <v>9</v>
      </c>
      <c r="L64" s="5">
        <f t="shared" si="1"/>
        <v>9</v>
      </c>
    </row>
    <row r="65" spans="1:12" ht="69.75" customHeight="1">
      <c r="A65" s="38" t="s">
        <v>203</v>
      </c>
      <c r="B65" s="38"/>
      <c r="C65" s="91" t="s">
        <v>103</v>
      </c>
      <c r="D65" s="24">
        <f>SUM(C66:C76)</f>
        <v>4</v>
      </c>
      <c r="E65" s="92" t="s">
        <v>165</v>
      </c>
      <c r="F65" s="5"/>
      <c r="G65" s="93"/>
      <c r="H65" s="94">
        <v>0</v>
      </c>
      <c r="I65" s="94">
        <v>0</v>
      </c>
      <c r="J65" s="95">
        <v>0</v>
      </c>
      <c r="K65" s="7">
        <v>0</v>
      </c>
      <c r="L65" s="5">
        <f t="shared" si="1"/>
        <v>0</v>
      </c>
    </row>
    <row r="66" spans="1:12" s="16" customFormat="1" ht="69.75" customHeight="1">
      <c r="A66" s="9"/>
      <c r="B66" s="10" t="s">
        <v>204</v>
      </c>
      <c r="C66" s="11">
        <v>0.44</v>
      </c>
      <c r="D66" s="4"/>
      <c r="E66" s="12"/>
      <c r="F66" s="5"/>
      <c r="G66" s="13" t="s">
        <v>88</v>
      </c>
      <c r="H66" s="14">
        <v>7</v>
      </c>
      <c r="I66" s="14">
        <v>2</v>
      </c>
      <c r="J66" s="15">
        <v>2</v>
      </c>
      <c r="K66" s="7">
        <f aca="true" t="shared" si="2" ref="K66:K76">(C66*25)</f>
        <v>11</v>
      </c>
      <c r="L66" s="5">
        <f t="shared" si="1"/>
        <v>11</v>
      </c>
    </row>
    <row r="67" spans="1:12" s="16" customFormat="1" ht="46.5" customHeight="1">
      <c r="A67" s="9"/>
      <c r="B67" s="10" t="s">
        <v>93</v>
      </c>
      <c r="C67" s="13">
        <v>0.36</v>
      </c>
      <c r="D67" s="4"/>
      <c r="E67" s="12"/>
      <c r="F67" s="5"/>
      <c r="G67" s="13" t="s">
        <v>88</v>
      </c>
      <c r="H67" s="14">
        <v>4</v>
      </c>
      <c r="I67" s="14"/>
      <c r="J67" s="15">
        <v>5</v>
      </c>
      <c r="K67" s="7">
        <f t="shared" si="2"/>
        <v>9</v>
      </c>
      <c r="L67" s="5">
        <f t="shared" si="1"/>
        <v>9</v>
      </c>
    </row>
    <row r="68" spans="1:12" s="16" customFormat="1" ht="69.75" customHeight="1">
      <c r="A68" s="9"/>
      <c r="B68" s="10" t="s">
        <v>94</v>
      </c>
      <c r="C68" s="13">
        <v>0.32</v>
      </c>
      <c r="D68" s="4"/>
      <c r="E68" s="12"/>
      <c r="F68" s="5"/>
      <c r="G68" s="13" t="s">
        <v>88</v>
      </c>
      <c r="H68" s="14">
        <v>4</v>
      </c>
      <c r="I68" s="14"/>
      <c r="J68" s="15">
        <v>4</v>
      </c>
      <c r="K68" s="7">
        <f t="shared" si="2"/>
        <v>8</v>
      </c>
      <c r="L68" s="5">
        <f t="shared" si="1"/>
        <v>8</v>
      </c>
    </row>
    <row r="69" spans="1:12" s="16" customFormat="1" ht="62.25" customHeight="1">
      <c r="A69" s="9"/>
      <c r="B69" s="10" t="s">
        <v>95</v>
      </c>
      <c r="C69" s="13">
        <v>0.4</v>
      </c>
      <c r="D69" s="4"/>
      <c r="E69" s="12"/>
      <c r="F69" s="5"/>
      <c r="G69" s="13" t="s">
        <v>88</v>
      </c>
      <c r="H69" s="14">
        <v>4</v>
      </c>
      <c r="I69" s="14">
        <v>2</v>
      </c>
      <c r="J69" s="15">
        <v>4</v>
      </c>
      <c r="K69" s="7">
        <f t="shared" si="2"/>
        <v>10</v>
      </c>
      <c r="L69" s="5">
        <f t="shared" si="1"/>
        <v>10</v>
      </c>
    </row>
    <row r="70" spans="1:12" s="16" customFormat="1" ht="38.25" customHeight="1">
      <c r="A70" s="9"/>
      <c r="B70" s="10" t="s">
        <v>96</v>
      </c>
      <c r="C70" s="13">
        <v>0.2</v>
      </c>
      <c r="D70" s="4"/>
      <c r="E70" s="12"/>
      <c r="F70" s="5"/>
      <c r="G70" s="13" t="s">
        <v>89</v>
      </c>
      <c r="H70" s="14">
        <v>3</v>
      </c>
      <c r="I70" s="14"/>
      <c r="J70" s="96">
        <v>2</v>
      </c>
      <c r="K70" s="7">
        <f t="shared" si="2"/>
        <v>5</v>
      </c>
      <c r="L70" s="5">
        <f t="shared" si="1"/>
        <v>5</v>
      </c>
    </row>
    <row r="71" spans="1:12" s="16" customFormat="1" ht="69.75" customHeight="1">
      <c r="A71" s="9"/>
      <c r="B71" s="10" t="s">
        <v>97</v>
      </c>
      <c r="C71" s="13">
        <v>0.28</v>
      </c>
      <c r="D71" s="4"/>
      <c r="E71" s="12"/>
      <c r="F71" s="5"/>
      <c r="G71" s="13" t="s">
        <v>88</v>
      </c>
      <c r="H71" s="14">
        <v>3</v>
      </c>
      <c r="I71" s="14">
        <v>2</v>
      </c>
      <c r="J71" s="15">
        <v>2</v>
      </c>
      <c r="K71" s="7">
        <f t="shared" si="2"/>
        <v>7.000000000000001</v>
      </c>
      <c r="L71" s="5">
        <f t="shared" si="1"/>
        <v>7</v>
      </c>
    </row>
    <row r="72" spans="1:12" s="16" customFormat="1" ht="69.75" customHeight="1">
      <c r="A72" s="9"/>
      <c r="B72" s="10" t="s">
        <v>98</v>
      </c>
      <c r="C72" s="13">
        <v>0.16</v>
      </c>
      <c r="D72" s="4"/>
      <c r="E72" s="12"/>
      <c r="F72" s="5"/>
      <c r="G72" s="13" t="s">
        <v>88</v>
      </c>
      <c r="H72" s="14">
        <v>2</v>
      </c>
      <c r="I72" s="14"/>
      <c r="J72" s="15">
        <v>2</v>
      </c>
      <c r="K72" s="7">
        <f t="shared" si="2"/>
        <v>4</v>
      </c>
      <c r="L72" s="5">
        <f t="shared" si="1"/>
        <v>4</v>
      </c>
    </row>
    <row r="73" spans="1:12" s="16" customFormat="1" ht="69.75" customHeight="1">
      <c r="A73" s="9"/>
      <c r="B73" s="10" t="s">
        <v>99</v>
      </c>
      <c r="C73" s="86">
        <v>0.44</v>
      </c>
      <c r="D73" s="4"/>
      <c r="E73" s="12"/>
      <c r="F73" s="5"/>
      <c r="G73" s="13" t="s">
        <v>88</v>
      </c>
      <c r="H73" s="14">
        <v>3</v>
      </c>
      <c r="I73" s="14">
        <v>2</v>
      </c>
      <c r="J73" s="15">
        <v>6</v>
      </c>
      <c r="K73" s="7">
        <f t="shared" si="2"/>
        <v>11</v>
      </c>
      <c r="L73" s="5">
        <f t="shared" si="1"/>
        <v>11</v>
      </c>
    </row>
    <row r="74" spans="1:12" s="16" customFormat="1" ht="91.5" customHeight="1">
      <c r="A74" s="9"/>
      <c r="B74" s="10" t="s">
        <v>100</v>
      </c>
      <c r="C74" s="86">
        <v>0.44</v>
      </c>
      <c r="D74" s="4"/>
      <c r="E74" s="12"/>
      <c r="F74" s="5"/>
      <c r="G74" s="13" t="s">
        <v>88</v>
      </c>
      <c r="H74" s="14">
        <v>4</v>
      </c>
      <c r="I74" s="14">
        <v>3</v>
      </c>
      <c r="J74" s="15">
        <v>4</v>
      </c>
      <c r="K74" s="7">
        <f t="shared" si="2"/>
        <v>11</v>
      </c>
      <c r="L74" s="5">
        <f t="shared" si="1"/>
        <v>11</v>
      </c>
    </row>
    <row r="75" spans="1:12" s="16" customFormat="1" ht="45.75" customHeight="1">
      <c r="A75" s="9"/>
      <c r="B75" s="10" t="s">
        <v>101</v>
      </c>
      <c r="C75" s="86">
        <v>0.48</v>
      </c>
      <c r="D75" s="4"/>
      <c r="E75" s="12"/>
      <c r="F75" s="5"/>
      <c r="G75" s="13" t="s">
        <v>88</v>
      </c>
      <c r="H75" s="14">
        <v>4</v>
      </c>
      <c r="I75" s="14">
        <v>3</v>
      </c>
      <c r="J75" s="15">
        <v>5</v>
      </c>
      <c r="K75" s="7">
        <f t="shared" si="2"/>
        <v>12</v>
      </c>
      <c r="L75" s="5">
        <f t="shared" si="1"/>
        <v>12</v>
      </c>
    </row>
    <row r="76" spans="1:12" s="16" customFormat="1" ht="51" customHeight="1">
      <c r="A76" s="97"/>
      <c r="B76" s="98" t="s">
        <v>102</v>
      </c>
      <c r="C76" s="90">
        <v>0.48</v>
      </c>
      <c r="D76" s="4"/>
      <c r="E76" s="12"/>
      <c r="F76" s="5"/>
      <c r="G76" s="13" t="s">
        <v>88</v>
      </c>
      <c r="H76" s="14">
        <v>4</v>
      </c>
      <c r="I76" s="14">
        <v>3</v>
      </c>
      <c r="J76" s="15">
        <v>5</v>
      </c>
      <c r="K76" s="7">
        <f t="shared" si="2"/>
        <v>12</v>
      </c>
      <c r="L76" s="5">
        <f t="shared" si="1"/>
        <v>12</v>
      </c>
    </row>
    <row r="77" spans="1:12" ht="81.75" customHeight="1">
      <c r="A77" s="99" t="s">
        <v>175</v>
      </c>
      <c r="B77" s="99"/>
      <c r="C77" s="100"/>
      <c r="D77" s="24">
        <f>SUM(C78:C83)</f>
        <v>2</v>
      </c>
      <c r="E77" s="24" t="s">
        <v>165</v>
      </c>
      <c r="F77" s="5"/>
      <c r="G77" s="101"/>
      <c r="H77" s="22">
        <v>0</v>
      </c>
      <c r="I77" s="22">
        <v>0</v>
      </c>
      <c r="J77" s="84">
        <v>0</v>
      </c>
      <c r="K77" s="7">
        <v>0</v>
      </c>
      <c r="L77" s="5">
        <f t="shared" si="1"/>
        <v>0</v>
      </c>
    </row>
    <row r="78" spans="1:12" ht="59.25" customHeight="1">
      <c r="A78" s="17"/>
      <c r="B78" s="2" t="s">
        <v>104</v>
      </c>
      <c r="C78" s="18">
        <v>0.28</v>
      </c>
      <c r="D78" s="4"/>
      <c r="E78" s="4"/>
      <c r="F78" s="5"/>
      <c r="G78" s="19" t="s">
        <v>88</v>
      </c>
      <c r="H78" s="19">
        <v>3</v>
      </c>
      <c r="I78" s="19">
        <v>2</v>
      </c>
      <c r="J78" s="19">
        <v>2</v>
      </c>
      <c r="K78" s="7">
        <f aca="true" t="shared" si="3" ref="K78:K83">(C78*25)</f>
        <v>7.000000000000001</v>
      </c>
      <c r="L78" s="5">
        <f t="shared" si="1"/>
        <v>7</v>
      </c>
    </row>
    <row r="79" spans="1:12" ht="50.25" customHeight="1">
      <c r="A79" s="17"/>
      <c r="B79" s="2" t="s">
        <v>105</v>
      </c>
      <c r="C79" s="18">
        <v>0.44</v>
      </c>
      <c r="D79" s="4"/>
      <c r="E79" s="4"/>
      <c r="F79" s="5"/>
      <c r="G79" s="19" t="s">
        <v>88</v>
      </c>
      <c r="H79" s="19">
        <v>6</v>
      </c>
      <c r="I79" s="19">
        <v>4</v>
      </c>
      <c r="J79" s="19">
        <v>1</v>
      </c>
      <c r="K79" s="7">
        <f t="shared" si="3"/>
        <v>11</v>
      </c>
      <c r="L79" s="5">
        <f t="shared" si="1"/>
        <v>11</v>
      </c>
    </row>
    <row r="80" spans="1:12" ht="69" customHeight="1">
      <c r="A80" s="17"/>
      <c r="B80" s="2" t="s">
        <v>195</v>
      </c>
      <c r="C80" s="18">
        <v>0.28</v>
      </c>
      <c r="D80" s="4"/>
      <c r="E80" s="4"/>
      <c r="F80" s="5"/>
      <c r="G80" s="19" t="s">
        <v>88</v>
      </c>
      <c r="H80" s="19">
        <v>3</v>
      </c>
      <c r="I80" s="19"/>
      <c r="J80" s="19">
        <v>4</v>
      </c>
      <c r="K80" s="7">
        <f t="shared" si="3"/>
        <v>7.000000000000001</v>
      </c>
      <c r="L80" s="5">
        <f t="shared" si="1"/>
        <v>7</v>
      </c>
    </row>
    <row r="81" spans="1:12" ht="58.5" customHeight="1">
      <c r="A81" s="17"/>
      <c r="B81" s="2" t="s">
        <v>171</v>
      </c>
      <c r="C81" s="18">
        <v>0.36</v>
      </c>
      <c r="D81" s="4"/>
      <c r="E81" s="4"/>
      <c r="F81" s="5"/>
      <c r="G81" s="19" t="s">
        <v>88</v>
      </c>
      <c r="H81" s="19">
        <v>3</v>
      </c>
      <c r="I81" s="19">
        <v>4</v>
      </c>
      <c r="J81" s="19">
        <v>2</v>
      </c>
      <c r="K81" s="7">
        <f t="shared" si="3"/>
        <v>9</v>
      </c>
      <c r="L81" s="5">
        <f t="shared" si="1"/>
        <v>9</v>
      </c>
    </row>
    <row r="82" spans="1:12" ht="41.25" customHeight="1">
      <c r="A82" s="17"/>
      <c r="B82" s="2" t="s">
        <v>106</v>
      </c>
      <c r="C82" s="18">
        <v>0.32</v>
      </c>
      <c r="D82" s="4"/>
      <c r="E82" s="4"/>
      <c r="F82" s="5"/>
      <c r="G82" s="19" t="s">
        <v>88</v>
      </c>
      <c r="H82" s="19">
        <v>3</v>
      </c>
      <c r="I82" s="19">
        <v>2</v>
      </c>
      <c r="J82" s="19">
        <v>3</v>
      </c>
      <c r="K82" s="7">
        <f t="shared" si="3"/>
        <v>8</v>
      </c>
      <c r="L82" s="5">
        <f t="shared" si="1"/>
        <v>8</v>
      </c>
    </row>
    <row r="83" spans="1:12" ht="69" customHeight="1">
      <c r="A83" s="17"/>
      <c r="B83" s="2" t="s">
        <v>170</v>
      </c>
      <c r="C83" s="20">
        <v>0.32</v>
      </c>
      <c r="D83" s="21"/>
      <c r="E83" s="21"/>
      <c r="F83" s="22"/>
      <c r="G83" s="19" t="s">
        <v>88</v>
      </c>
      <c r="H83" s="19">
        <v>3</v>
      </c>
      <c r="I83" s="19">
        <v>3</v>
      </c>
      <c r="J83" s="19">
        <v>2</v>
      </c>
      <c r="K83" s="7">
        <f t="shared" si="3"/>
        <v>8</v>
      </c>
      <c r="L83" s="5">
        <f t="shared" si="1"/>
        <v>8</v>
      </c>
    </row>
    <row r="84" spans="1:12" ht="56.25" customHeight="1">
      <c r="A84" s="38" t="s">
        <v>107</v>
      </c>
      <c r="B84" s="38"/>
      <c r="C84" s="23"/>
      <c r="D84" s="24">
        <f>SUM(C85:C102)</f>
        <v>7.000000000000002</v>
      </c>
      <c r="E84" s="25" t="s">
        <v>165</v>
      </c>
      <c r="F84" s="5"/>
      <c r="G84" s="26"/>
      <c r="H84" s="27">
        <v>0</v>
      </c>
      <c r="I84" s="27">
        <v>0</v>
      </c>
      <c r="J84" s="27">
        <v>0</v>
      </c>
      <c r="K84" s="7">
        <v>0</v>
      </c>
      <c r="L84" s="5">
        <f t="shared" si="1"/>
        <v>0</v>
      </c>
    </row>
    <row r="85" spans="1:12" ht="36.75" customHeight="1">
      <c r="A85" s="28"/>
      <c r="B85" s="29" t="s">
        <v>188</v>
      </c>
      <c r="C85" s="30">
        <v>0.44</v>
      </c>
      <c r="D85" s="4"/>
      <c r="E85" s="4"/>
      <c r="F85" s="5"/>
      <c r="G85" s="30" t="s">
        <v>89</v>
      </c>
      <c r="H85" s="31">
        <v>3</v>
      </c>
      <c r="I85" s="31"/>
      <c r="J85" s="32">
        <v>8</v>
      </c>
      <c r="K85" s="7">
        <f aca="true" t="shared" si="4" ref="K85:K119">(C85*25)</f>
        <v>11</v>
      </c>
      <c r="L85" s="5">
        <f t="shared" si="1"/>
        <v>11</v>
      </c>
    </row>
    <row r="86" spans="1:12" ht="74.25" customHeight="1">
      <c r="A86" s="28"/>
      <c r="B86" s="29" t="s">
        <v>205</v>
      </c>
      <c r="C86" s="30">
        <v>0.6</v>
      </c>
      <c r="D86" s="4"/>
      <c r="E86" s="4"/>
      <c r="F86" s="5"/>
      <c r="G86" s="30" t="s">
        <v>120</v>
      </c>
      <c r="H86" s="31">
        <v>5</v>
      </c>
      <c r="I86" s="31"/>
      <c r="J86" s="32">
        <v>10</v>
      </c>
      <c r="K86" s="7">
        <f t="shared" si="4"/>
        <v>15</v>
      </c>
      <c r="L86" s="5">
        <f t="shared" si="1"/>
        <v>15</v>
      </c>
    </row>
    <row r="87" spans="1:12" ht="57" customHeight="1">
      <c r="A87" s="28"/>
      <c r="B87" s="29" t="s">
        <v>189</v>
      </c>
      <c r="C87" s="30">
        <v>0.76</v>
      </c>
      <c r="D87" s="4"/>
      <c r="E87" s="4"/>
      <c r="F87" s="5"/>
      <c r="G87" s="30" t="s">
        <v>89</v>
      </c>
      <c r="H87" s="31">
        <v>9</v>
      </c>
      <c r="I87" s="31"/>
      <c r="J87" s="32">
        <v>10</v>
      </c>
      <c r="K87" s="7">
        <f t="shared" si="4"/>
        <v>19</v>
      </c>
      <c r="L87" s="5">
        <f t="shared" si="1"/>
        <v>19</v>
      </c>
    </row>
    <row r="88" spans="1:12" ht="56.25" customHeight="1">
      <c r="A88" s="28"/>
      <c r="B88" s="29" t="s">
        <v>108</v>
      </c>
      <c r="C88" s="30">
        <v>0.56</v>
      </c>
      <c r="D88" s="4"/>
      <c r="E88" s="4"/>
      <c r="F88" s="5"/>
      <c r="G88" s="30" t="s">
        <v>89</v>
      </c>
      <c r="H88" s="31">
        <v>5</v>
      </c>
      <c r="I88" s="31"/>
      <c r="J88" s="32">
        <v>9</v>
      </c>
      <c r="K88" s="7">
        <f t="shared" si="4"/>
        <v>14.000000000000002</v>
      </c>
      <c r="L88" s="5">
        <f t="shared" si="1"/>
        <v>14</v>
      </c>
    </row>
    <row r="89" spans="1:12" ht="39" customHeight="1">
      <c r="A89" s="28"/>
      <c r="B89" s="29" t="s">
        <v>190</v>
      </c>
      <c r="C89" s="30">
        <v>0.36</v>
      </c>
      <c r="D89" s="4"/>
      <c r="E89" s="4"/>
      <c r="F89" s="5"/>
      <c r="G89" s="30" t="s">
        <v>89</v>
      </c>
      <c r="H89" s="31">
        <v>4</v>
      </c>
      <c r="I89" s="31"/>
      <c r="J89" s="32">
        <v>5</v>
      </c>
      <c r="K89" s="7">
        <f t="shared" si="4"/>
        <v>9</v>
      </c>
      <c r="L89" s="5">
        <f t="shared" si="1"/>
        <v>9</v>
      </c>
    </row>
    <row r="90" spans="1:12" ht="39.75" customHeight="1">
      <c r="A90" s="28"/>
      <c r="B90" s="29" t="s">
        <v>194</v>
      </c>
      <c r="C90" s="30">
        <v>0.56</v>
      </c>
      <c r="D90" s="4"/>
      <c r="E90" s="4"/>
      <c r="F90" s="5"/>
      <c r="G90" s="30" t="s">
        <v>89</v>
      </c>
      <c r="H90" s="31">
        <v>5</v>
      </c>
      <c r="I90" s="31"/>
      <c r="J90" s="32">
        <v>9</v>
      </c>
      <c r="K90" s="7">
        <f t="shared" si="4"/>
        <v>14.000000000000002</v>
      </c>
      <c r="L90" s="5">
        <f t="shared" si="1"/>
        <v>14</v>
      </c>
    </row>
    <row r="91" spans="1:12" ht="33.75" customHeight="1">
      <c r="A91" s="28"/>
      <c r="B91" s="29" t="s">
        <v>109</v>
      </c>
      <c r="C91" s="30">
        <v>0.28</v>
      </c>
      <c r="D91" s="4"/>
      <c r="E91" s="4"/>
      <c r="F91" s="5"/>
      <c r="G91" s="30" t="s">
        <v>89</v>
      </c>
      <c r="H91" s="31">
        <v>2</v>
      </c>
      <c r="I91" s="31"/>
      <c r="J91" s="32">
        <v>5</v>
      </c>
      <c r="K91" s="7">
        <f t="shared" si="4"/>
        <v>7.000000000000001</v>
      </c>
      <c r="L91" s="5">
        <f t="shared" si="1"/>
        <v>7</v>
      </c>
    </row>
    <row r="92" spans="1:12" ht="24" customHeight="1">
      <c r="A92" s="28"/>
      <c r="B92" s="29" t="s">
        <v>110</v>
      </c>
      <c r="C92" s="30">
        <v>0.32</v>
      </c>
      <c r="D92" s="4"/>
      <c r="E92" s="4"/>
      <c r="F92" s="5"/>
      <c r="G92" s="30" t="s">
        <v>89</v>
      </c>
      <c r="H92" s="31">
        <v>3</v>
      </c>
      <c r="I92" s="31"/>
      <c r="J92" s="32">
        <v>5</v>
      </c>
      <c r="K92" s="7">
        <f t="shared" si="4"/>
        <v>8</v>
      </c>
      <c r="L92" s="5">
        <f t="shared" si="1"/>
        <v>8</v>
      </c>
    </row>
    <row r="93" spans="1:12" ht="47.25" customHeight="1">
      <c r="A93" s="28"/>
      <c r="B93" s="29" t="s">
        <v>111</v>
      </c>
      <c r="C93" s="30">
        <v>0.36</v>
      </c>
      <c r="D93" s="4"/>
      <c r="E93" s="4"/>
      <c r="F93" s="5"/>
      <c r="G93" s="30" t="s">
        <v>89</v>
      </c>
      <c r="H93" s="31">
        <v>4</v>
      </c>
      <c r="I93" s="31"/>
      <c r="J93" s="32">
        <v>5</v>
      </c>
      <c r="K93" s="7">
        <f t="shared" si="4"/>
        <v>9</v>
      </c>
      <c r="L93" s="5">
        <f t="shared" si="1"/>
        <v>9</v>
      </c>
    </row>
    <row r="94" spans="1:12" ht="56.25" customHeight="1">
      <c r="A94" s="28"/>
      <c r="B94" s="29" t="s">
        <v>112</v>
      </c>
      <c r="C94" s="30">
        <v>0.24</v>
      </c>
      <c r="D94" s="4"/>
      <c r="E94" s="4"/>
      <c r="F94" s="5"/>
      <c r="G94" s="30" t="s">
        <v>89</v>
      </c>
      <c r="H94" s="31">
        <v>3</v>
      </c>
      <c r="I94" s="31"/>
      <c r="J94" s="32">
        <v>3</v>
      </c>
      <c r="K94" s="7">
        <f t="shared" si="4"/>
        <v>6</v>
      </c>
      <c r="L94" s="5">
        <f t="shared" si="1"/>
        <v>6</v>
      </c>
    </row>
    <row r="95" spans="1:12" ht="34.5" customHeight="1">
      <c r="A95" s="28"/>
      <c r="B95" s="29" t="s">
        <v>113</v>
      </c>
      <c r="C95" s="30">
        <v>0.28</v>
      </c>
      <c r="D95" s="4"/>
      <c r="E95" s="4"/>
      <c r="F95" s="5"/>
      <c r="G95" s="30" t="s">
        <v>89</v>
      </c>
      <c r="H95" s="31">
        <v>3</v>
      </c>
      <c r="I95" s="31"/>
      <c r="J95" s="32">
        <v>4</v>
      </c>
      <c r="K95" s="7">
        <f t="shared" si="4"/>
        <v>7.000000000000001</v>
      </c>
      <c r="L95" s="5">
        <f t="shared" si="1"/>
        <v>7</v>
      </c>
    </row>
    <row r="96" spans="1:12" ht="43.5" customHeight="1">
      <c r="A96" s="28"/>
      <c r="B96" s="29" t="s">
        <v>114</v>
      </c>
      <c r="C96" s="30">
        <v>0.2</v>
      </c>
      <c r="D96" s="4"/>
      <c r="E96" s="4"/>
      <c r="F96" s="5"/>
      <c r="G96" s="30" t="s">
        <v>121</v>
      </c>
      <c r="H96" s="31">
        <v>3</v>
      </c>
      <c r="I96" s="31"/>
      <c r="J96" s="32">
        <v>2</v>
      </c>
      <c r="K96" s="7">
        <f t="shared" si="4"/>
        <v>5</v>
      </c>
      <c r="L96" s="5">
        <f t="shared" si="1"/>
        <v>5</v>
      </c>
    </row>
    <row r="97" spans="1:12" ht="30.75" customHeight="1">
      <c r="A97" s="28"/>
      <c r="B97" s="29" t="s">
        <v>115</v>
      </c>
      <c r="C97" s="30">
        <v>0.16</v>
      </c>
      <c r="D97" s="4"/>
      <c r="E97" s="4"/>
      <c r="F97" s="5"/>
      <c r="G97" s="30" t="s">
        <v>122</v>
      </c>
      <c r="H97" s="31">
        <v>2</v>
      </c>
      <c r="I97" s="31"/>
      <c r="J97" s="32">
        <v>2</v>
      </c>
      <c r="K97" s="7">
        <f t="shared" si="4"/>
        <v>4</v>
      </c>
      <c r="L97" s="5">
        <f t="shared" si="1"/>
        <v>4</v>
      </c>
    </row>
    <row r="98" spans="1:12" ht="42.75" customHeight="1">
      <c r="A98" s="28"/>
      <c r="B98" s="29" t="s">
        <v>116</v>
      </c>
      <c r="C98" s="30">
        <v>0.12</v>
      </c>
      <c r="D98" s="4"/>
      <c r="E98" s="4"/>
      <c r="F98" s="5"/>
      <c r="G98" s="30" t="s">
        <v>89</v>
      </c>
      <c r="H98" s="31">
        <v>2</v>
      </c>
      <c r="I98" s="31"/>
      <c r="J98" s="32">
        <v>1</v>
      </c>
      <c r="K98" s="7">
        <f t="shared" si="4"/>
        <v>3</v>
      </c>
      <c r="L98" s="5">
        <f t="shared" si="1"/>
        <v>3</v>
      </c>
    </row>
    <row r="99" spans="1:12" ht="42" customHeight="1">
      <c r="A99" s="28"/>
      <c r="B99" s="29" t="s">
        <v>117</v>
      </c>
      <c r="C99" s="30">
        <v>0.12</v>
      </c>
      <c r="D99" s="4"/>
      <c r="E99" s="4"/>
      <c r="F99" s="5"/>
      <c r="G99" s="30" t="s">
        <v>120</v>
      </c>
      <c r="H99" s="31">
        <v>2</v>
      </c>
      <c r="I99" s="31"/>
      <c r="J99" s="32">
        <v>1</v>
      </c>
      <c r="K99" s="7">
        <f t="shared" si="4"/>
        <v>3</v>
      </c>
      <c r="L99" s="5">
        <f t="shared" si="1"/>
        <v>3</v>
      </c>
    </row>
    <row r="100" spans="1:12" ht="45.75" customHeight="1">
      <c r="A100" s="28"/>
      <c r="B100" s="29" t="s">
        <v>174</v>
      </c>
      <c r="C100" s="30">
        <v>0.56</v>
      </c>
      <c r="D100" s="4"/>
      <c r="E100" s="4"/>
      <c r="F100" s="5"/>
      <c r="G100" s="30" t="s">
        <v>89</v>
      </c>
      <c r="H100" s="31">
        <v>9</v>
      </c>
      <c r="I100" s="31"/>
      <c r="J100" s="32">
        <v>5</v>
      </c>
      <c r="K100" s="7">
        <f t="shared" si="4"/>
        <v>14.000000000000002</v>
      </c>
      <c r="L100" s="5">
        <f t="shared" si="1"/>
        <v>14</v>
      </c>
    </row>
    <row r="101" spans="1:12" ht="56.25" customHeight="1">
      <c r="A101" s="28"/>
      <c r="B101" s="29" t="s">
        <v>118</v>
      </c>
      <c r="C101" s="30">
        <v>0.24</v>
      </c>
      <c r="D101" s="4"/>
      <c r="E101" s="4"/>
      <c r="F101" s="5"/>
      <c r="G101" s="30" t="s">
        <v>123</v>
      </c>
      <c r="H101" s="31">
        <v>3</v>
      </c>
      <c r="I101" s="31">
        <v>1</v>
      </c>
      <c r="J101" s="32">
        <v>2</v>
      </c>
      <c r="K101" s="7">
        <f t="shared" si="4"/>
        <v>6</v>
      </c>
      <c r="L101" s="5">
        <f t="shared" si="1"/>
        <v>6</v>
      </c>
    </row>
    <row r="102" spans="1:12" ht="56.25" customHeight="1">
      <c r="A102" s="28"/>
      <c r="B102" s="29" t="s">
        <v>119</v>
      </c>
      <c r="C102" s="30">
        <v>0.84</v>
      </c>
      <c r="D102" s="4"/>
      <c r="E102" s="4"/>
      <c r="F102" s="5"/>
      <c r="G102" s="30" t="s">
        <v>124</v>
      </c>
      <c r="H102" s="31">
        <v>8</v>
      </c>
      <c r="I102" s="31">
        <v>1</v>
      </c>
      <c r="J102" s="32">
        <v>12</v>
      </c>
      <c r="K102" s="7">
        <f t="shared" si="4"/>
        <v>21</v>
      </c>
      <c r="L102" s="5">
        <f t="shared" si="1"/>
        <v>21</v>
      </c>
    </row>
    <row r="103" spans="1:12" ht="56.25" customHeight="1">
      <c r="A103" s="38" t="s">
        <v>176</v>
      </c>
      <c r="B103" s="99"/>
      <c r="C103" s="23"/>
      <c r="D103" s="24">
        <f>SUM(C104:C119)</f>
        <v>7.000000000000002</v>
      </c>
      <c r="E103" s="25" t="s">
        <v>165</v>
      </c>
      <c r="F103" s="5"/>
      <c r="G103" s="26"/>
      <c r="H103" s="27">
        <v>0</v>
      </c>
      <c r="I103" s="27">
        <v>0</v>
      </c>
      <c r="J103" s="27">
        <v>0</v>
      </c>
      <c r="K103" s="7">
        <v>0</v>
      </c>
      <c r="L103" s="5">
        <v>0</v>
      </c>
    </row>
    <row r="104" spans="1:12" ht="56.25" customHeight="1">
      <c r="A104" s="33"/>
      <c r="B104" s="2" t="s">
        <v>125</v>
      </c>
      <c r="C104" s="26">
        <v>0.44</v>
      </c>
      <c r="D104" s="4"/>
      <c r="E104" s="4"/>
      <c r="F104" s="5"/>
      <c r="G104" s="34" t="s">
        <v>121</v>
      </c>
      <c r="H104" s="34">
        <v>4</v>
      </c>
      <c r="I104" s="34"/>
      <c r="J104" s="34">
        <v>7</v>
      </c>
      <c r="K104" s="7">
        <f t="shared" si="4"/>
        <v>11</v>
      </c>
      <c r="L104" s="5">
        <f t="shared" si="1"/>
        <v>11</v>
      </c>
    </row>
    <row r="105" spans="1:12" ht="56.25" customHeight="1">
      <c r="A105" s="33"/>
      <c r="B105" s="2" t="s">
        <v>126</v>
      </c>
      <c r="C105" s="26">
        <v>0.44</v>
      </c>
      <c r="D105" s="4"/>
      <c r="E105" s="4"/>
      <c r="F105" s="5"/>
      <c r="G105" s="34" t="s">
        <v>136</v>
      </c>
      <c r="H105" s="34">
        <v>4</v>
      </c>
      <c r="I105" s="34"/>
      <c r="J105" s="34">
        <v>7</v>
      </c>
      <c r="K105" s="7">
        <f t="shared" si="4"/>
        <v>11</v>
      </c>
      <c r="L105" s="5">
        <f t="shared" si="1"/>
        <v>11</v>
      </c>
    </row>
    <row r="106" spans="1:12" ht="56.25" customHeight="1">
      <c r="A106" s="33"/>
      <c r="B106" s="2" t="s">
        <v>127</v>
      </c>
      <c r="C106" s="26">
        <v>0.52</v>
      </c>
      <c r="D106" s="4"/>
      <c r="E106" s="4"/>
      <c r="F106" s="5"/>
      <c r="G106" s="34" t="s">
        <v>137</v>
      </c>
      <c r="H106" s="34">
        <v>6</v>
      </c>
      <c r="I106" s="34"/>
      <c r="J106" s="34">
        <v>7</v>
      </c>
      <c r="K106" s="7">
        <f t="shared" si="4"/>
        <v>13</v>
      </c>
      <c r="L106" s="5">
        <f t="shared" si="1"/>
        <v>13</v>
      </c>
    </row>
    <row r="107" spans="1:12" ht="56.25" customHeight="1">
      <c r="A107" s="33"/>
      <c r="B107" s="2" t="s">
        <v>128</v>
      </c>
      <c r="C107" s="26">
        <v>0.48</v>
      </c>
      <c r="D107" s="4"/>
      <c r="E107" s="4"/>
      <c r="F107" s="5"/>
      <c r="G107" s="34" t="s">
        <v>138</v>
      </c>
      <c r="H107" s="34">
        <v>5</v>
      </c>
      <c r="I107" s="34"/>
      <c r="J107" s="34">
        <v>7</v>
      </c>
      <c r="K107" s="7">
        <f t="shared" si="4"/>
        <v>12</v>
      </c>
      <c r="L107" s="5">
        <f t="shared" si="1"/>
        <v>12</v>
      </c>
    </row>
    <row r="108" spans="1:12" ht="56.25" customHeight="1">
      <c r="A108" s="33"/>
      <c r="B108" s="2" t="s">
        <v>129</v>
      </c>
      <c r="C108" s="26">
        <v>0.52</v>
      </c>
      <c r="D108" s="4"/>
      <c r="E108" s="4"/>
      <c r="F108" s="5"/>
      <c r="G108" s="34" t="s">
        <v>139</v>
      </c>
      <c r="H108" s="34">
        <v>5</v>
      </c>
      <c r="I108" s="34"/>
      <c r="J108" s="34">
        <v>8</v>
      </c>
      <c r="K108" s="7">
        <f t="shared" si="4"/>
        <v>13</v>
      </c>
      <c r="L108" s="5">
        <f t="shared" si="1"/>
        <v>13</v>
      </c>
    </row>
    <row r="109" spans="1:12" ht="56.25" customHeight="1">
      <c r="A109" s="33"/>
      <c r="B109" s="2" t="s">
        <v>130</v>
      </c>
      <c r="C109" s="26">
        <v>0.52</v>
      </c>
      <c r="D109" s="4"/>
      <c r="E109" s="4"/>
      <c r="F109" s="5"/>
      <c r="G109" s="34" t="s">
        <v>140</v>
      </c>
      <c r="H109" s="34">
        <v>5</v>
      </c>
      <c r="I109" s="34"/>
      <c r="J109" s="34">
        <v>8</v>
      </c>
      <c r="K109" s="7">
        <f t="shared" si="4"/>
        <v>13</v>
      </c>
      <c r="L109" s="5">
        <f t="shared" si="1"/>
        <v>13</v>
      </c>
    </row>
    <row r="110" spans="1:12" ht="56.25" customHeight="1">
      <c r="A110" s="33"/>
      <c r="B110" s="2" t="s">
        <v>131</v>
      </c>
      <c r="C110" s="26">
        <v>0.48</v>
      </c>
      <c r="D110" s="4"/>
      <c r="E110" s="4"/>
      <c r="F110" s="5"/>
      <c r="G110" s="34" t="s">
        <v>141</v>
      </c>
      <c r="H110" s="34">
        <v>5</v>
      </c>
      <c r="I110" s="34"/>
      <c r="J110" s="34">
        <v>7</v>
      </c>
      <c r="K110" s="7">
        <f t="shared" si="4"/>
        <v>12</v>
      </c>
      <c r="L110" s="5">
        <f t="shared" si="1"/>
        <v>12</v>
      </c>
    </row>
    <row r="111" spans="1:12" ht="56.25" customHeight="1">
      <c r="A111" s="33"/>
      <c r="B111" s="2" t="s">
        <v>132</v>
      </c>
      <c r="C111" s="26">
        <v>0.44</v>
      </c>
      <c r="D111" s="4"/>
      <c r="E111" s="4"/>
      <c r="F111" s="5"/>
      <c r="G111" s="34" t="s">
        <v>142</v>
      </c>
      <c r="H111" s="34">
        <v>5</v>
      </c>
      <c r="I111" s="34"/>
      <c r="J111" s="34">
        <v>6</v>
      </c>
      <c r="K111" s="7">
        <f t="shared" si="4"/>
        <v>11</v>
      </c>
      <c r="L111" s="5">
        <f t="shared" si="1"/>
        <v>11</v>
      </c>
    </row>
    <row r="112" spans="1:12" ht="56.25" customHeight="1">
      <c r="A112" s="33"/>
      <c r="B112" s="2" t="s">
        <v>133</v>
      </c>
      <c r="C112" s="26">
        <v>0.44</v>
      </c>
      <c r="D112" s="4"/>
      <c r="E112" s="4"/>
      <c r="F112" s="5"/>
      <c r="G112" s="34" t="s">
        <v>143</v>
      </c>
      <c r="H112" s="34">
        <v>3</v>
      </c>
      <c r="I112" s="34"/>
      <c r="J112" s="34">
        <v>8</v>
      </c>
      <c r="K112" s="7">
        <f t="shared" si="4"/>
        <v>11</v>
      </c>
      <c r="L112" s="5">
        <f t="shared" si="1"/>
        <v>11</v>
      </c>
    </row>
    <row r="113" spans="1:12" ht="56.25" customHeight="1">
      <c r="A113" s="33"/>
      <c r="B113" s="2" t="s">
        <v>193</v>
      </c>
      <c r="C113" s="26">
        <v>0.6</v>
      </c>
      <c r="D113" s="4"/>
      <c r="E113" s="4"/>
      <c r="F113" s="5"/>
      <c r="G113" s="34" t="s">
        <v>144</v>
      </c>
      <c r="H113" s="34">
        <v>7</v>
      </c>
      <c r="I113" s="34"/>
      <c r="J113" s="34">
        <v>8</v>
      </c>
      <c r="K113" s="7">
        <f t="shared" si="4"/>
        <v>15</v>
      </c>
      <c r="L113" s="5">
        <f t="shared" si="1"/>
        <v>15</v>
      </c>
    </row>
    <row r="114" spans="1:12" ht="56.25" customHeight="1">
      <c r="A114" s="33"/>
      <c r="B114" s="2" t="s">
        <v>192</v>
      </c>
      <c r="C114" s="26">
        <v>0.4</v>
      </c>
      <c r="D114" s="4"/>
      <c r="E114" s="4"/>
      <c r="F114" s="5"/>
      <c r="G114" s="34" t="s">
        <v>89</v>
      </c>
      <c r="H114" s="34">
        <v>5</v>
      </c>
      <c r="I114" s="34"/>
      <c r="J114" s="34">
        <v>5</v>
      </c>
      <c r="K114" s="7">
        <f t="shared" si="4"/>
        <v>10</v>
      </c>
      <c r="L114" s="5">
        <f t="shared" si="1"/>
        <v>10</v>
      </c>
    </row>
    <row r="115" spans="1:12" ht="56.25" customHeight="1">
      <c r="A115" s="33"/>
      <c r="B115" s="2" t="s">
        <v>173</v>
      </c>
      <c r="C115" s="2">
        <v>0.32</v>
      </c>
      <c r="D115" s="4"/>
      <c r="E115" s="4"/>
      <c r="F115" s="5"/>
      <c r="G115" s="34" t="s">
        <v>121</v>
      </c>
      <c r="H115" s="34">
        <v>3</v>
      </c>
      <c r="I115" s="34"/>
      <c r="J115" s="34">
        <v>5</v>
      </c>
      <c r="K115" s="7">
        <f t="shared" si="4"/>
        <v>8</v>
      </c>
      <c r="L115" s="5">
        <f t="shared" si="1"/>
        <v>8</v>
      </c>
    </row>
    <row r="116" spans="1:12" ht="56.25" customHeight="1">
      <c r="A116" s="33"/>
      <c r="B116" s="2" t="s">
        <v>134</v>
      </c>
      <c r="C116" s="2">
        <v>0.32</v>
      </c>
      <c r="D116" s="4"/>
      <c r="E116" s="4"/>
      <c r="F116" s="5"/>
      <c r="G116" s="34" t="s">
        <v>136</v>
      </c>
      <c r="H116" s="34">
        <v>3</v>
      </c>
      <c r="I116" s="34"/>
      <c r="J116" s="34">
        <v>5</v>
      </c>
      <c r="K116" s="7">
        <f t="shared" si="4"/>
        <v>8</v>
      </c>
      <c r="L116" s="5">
        <f t="shared" si="1"/>
        <v>8</v>
      </c>
    </row>
    <row r="117" spans="1:12" ht="56.25" customHeight="1">
      <c r="A117" s="33"/>
      <c r="B117" s="2" t="s">
        <v>191</v>
      </c>
      <c r="C117" s="2">
        <v>0.44</v>
      </c>
      <c r="D117" s="4"/>
      <c r="E117" s="4"/>
      <c r="F117" s="5"/>
      <c r="G117" s="34" t="s">
        <v>89</v>
      </c>
      <c r="H117" s="34">
        <v>3</v>
      </c>
      <c r="I117" s="34">
        <v>3</v>
      </c>
      <c r="J117" s="34">
        <v>5</v>
      </c>
      <c r="K117" s="7">
        <f t="shared" si="4"/>
        <v>11</v>
      </c>
      <c r="L117" s="5">
        <f t="shared" si="1"/>
        <v>11</v>
      </c>
    </row>
    <row r="118" spans="1:12" ht="56.25" customHeight="1">
      <c r="A118" s="33"/>
      <c r="B118" s="2" t="s">
        <v>172</v>
      </c>
      <c r="C118" s="2">
        <v>0.4</v>
      </c>
      <c r="D118" s="4"/>
      <c r="E118" s="4"/>
      <c r="F118" s="5"/>
      <c r="G118" s="34" t="s">
        <v>145</v>
      </c>
      <c r="H118" s="34">
        <v>4</v>
      </c>
      <c r="I118" s="34">
        <v>2</v>
      </c>
      <c r="J118" s="34">
        <v>4</v>
      </c>
      <c r="K118" s="7">
        <f t="shared" si="4"/>
        <v>10</v>
      </c>
      <c r="L118" s="5">
        <f t="shared" si="1"/>
        <v>10</v>
      </c>
    </row>
    <row r="119" spans="1:12" s="37" customFormat="1" ht="56.25" customHeight="1">
      <c r="A119" s="33"/>
      <c r="B119" s="35" t="s">
        <v>135</v>
      </c>
      <c r="C119" s="2">
        <v>0.24</v>
      </c>
      <c r="D119" s="4"/>
      <c r="E119" s="4"/>
      <c r="F119" s="5"/>
      <c r="G119" s="36" t="s">
        <v>146</v>
      </c>
      <c r="H119" s="36">
        <v>3</v>
      </c>
      <c r="I119" s="36">
        <v>0</v>
      </c>
      <c r="J119" s="36">
        <v>3</v>
      </c>
      <c r="K119" s="7">
        <f t="shared" si="4"/>
        <v>6</v>
      </c>
      <c r="L119" s="5">
        <f t="shared" si="1"/>
        <v>6</v>
      </c>
    </row>
    <row r="120" spans="1:12" ht="36" customHeight="1">
      <c r="A120" s="102" t="s">
        <v>19</v>
      </c>
      <c r="B120" s="103"/>
      <c r="C120" s="3">
        <v>10</v>
      </c>
      <c r="D120" s="4"/>
      <c r="E120" s="25" t="s">
        <v>164</v>
      </c>
      <c r="F120" s="5"/>
      <c r="G120" s="104" t="s">
        <v>0</v>
      </c>
      <c r="H120" s="5">
        <v>0</v>
      </c>
      <c r="I120" s="5">
        <v>0</v>
      </c>
      <c r="J120" s="7">
        <v>250</v>
      </c>
      <c r="K120" s="7">
        <f>(C120*25)</f>
        <v>250</v>
      </c>
      <c r="L120" s="5">
        <f>SUM(H120,I120,J120)</f>
        <v>250</v>
      </c>
    </row>
    <row r="121" spans="1:12" ht="32.25" customHeight="1">
      <c r="A121" s="105" t="s">
        <v>20</v>
      </c>
      <c r="B121" s="106"/>
      <c r="C121" s="3">
        <v>25</v>
      </c>
      <c r="D121" s="4"/>
      <c r="E121" s="25" t="s">
        <v>165</v>
      </c>
      <c r="F121" s="5"/>
      <c r="G121" s="81" t="s">
        <v>1</v>
      </c>
      <c r="H121" s="5">
        <v>0</v>
      </c>
      <c r="I121" s="5">
        <v>0</v>
      </c>
      <c r="J121" s="7">
        <v>625</v>
      </c>
      <c r="K121" s="7">
        <f>(C121*25)</f>
        <v>625</v>
      </c>
      <c r="L121" s="5">
        <f>SUM(H121,I121,J121)</f>
        <v>625</v>
      </c>
    </row>
    <row r="122" spans="1:12" ht="22.5" customHeight="1">
      <c r="A122" s="107" t="s">
        <v>9</v>
      </c>
      <c r="B122" s="108"/>
      <c r="C122" s="109">
        <f>SUM(C49:C121)</f>
        <v>60</v>
      </c>
      <c r="D122" s="110"/>
      <c r="E122" s="110"/>
      <c r="F122" s="111"/>
      <c r="G122" s="112"/>
      <c r="H122" s="5">
        <f>SUM(H49:H121)</f>
        <v>263</v>
      </c>
      <c r="I122" s="5">
        <f>SUM(I49:I121)</f>
        <v>43</v>
      </c>
      <c r="J122" s="5">
        <f>SUM(J49:J121)</f>
        <v>1194</v>
      </c>
      <c r="K122" s="5">
        <f>SUM(K49:K121)</f>
        <v>1500</v>
      </c>
      <c r="L122" s="5">
        <f>SUM(L49:L121)</f>
        <v>1500</v>
      </c>
    </row>
    <row r="123" spans="1:12" ht="15.75">
      <c r="A123" s="113" t="s">
        <v>35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5"/>
    </row>
    <row r="124" spans="1:12" ht="15.75">
      <c r="A124" s="116" t="s">
        <v>34</v>
      </c>
      <c r="B124" s="116"/>
      <c r="C124" s="116"/>
      <c r="D124" s="116"/>
      <c r="E124" s="117" t="s">
        <v>47</v>
      </c>
      <c r="F124" s="118"/>
      <c r="G124" s="118"/>
      <c r="H124" s="118"/>
      <c r="I124" s="119"/>
      <c r="J124" s="116" t="s">
        <v>36</v>
      </c>
      <c r="K124" s="116"/>
      <c r="L124" s="120" t="s">
        <v>37</v>
      </c>
    </row>
    <row r="125" spans="1:12" ht="15.75">
      <c r="A125" s="117" t="s">
        <v>148</v>
      </c>
      <c r="B125" s="118"/>
      <c r="C125" s="118"/>
      <c r="D125" s="119"/>
      <c r="E125" s="121" t="s">
        <v>72</v>
      </c>
      <c r="F125" s="121"/>
      <c r="G125" s="121"/>
      <c r="H125" s="121"/>
      <c r="I125" s="121"/>
      <c r="J125" s="116" t="s">
        <v>155</v>
      </c>
      <c r="K125" s="116"/>
      <c r="L125" s="120" t="s">
        <v>89</v>
      </c>
    </row>
    <row r="126" spans="1:12" ht="15.75">
      <c r="A126" s="122" t="s">
        <v>149</v>
      </c>
      <c r="B126" s="123"/>
      <c r="C126" s="124"/>
      <c r="D126" s="125"/>
      <c r="E126" s="126" t="s">
        <v>72</v>
      </c>
      <c r="F126" s="127"/>
      <c r="G126" s="128"/>
      <c r="H126" s="128"/>
      <c r="I126" s="129"/>
      <c r="J126" s="113" t="s">
        <v>163</v>
      </c>
      <c r="K126" s="115"/>
      <c r="L126" s="120" t="s">
        <v>89</v>
      </c>
    </row>
    <row r="127" spans="1:12" ht="15.75">
      <c r="A127" s="121" t="s">
        <v>151</v>
      </c>
      <c r="B127" s="121"/>
      <c r="C127" s="121"/>
      <c r="D127" s="121"/>
      <c r="E127" s="121" t="s">
        <v>72</v>
      </c>
      <c r="F127" s="121"/>
      <c r="G127" s="121"/>
      <c r="H127" s="121"/>
      <c r="I127" s="121"/>
      <c r="J127" s="116" t="s">
        <v>155</v>
      </c>
      <c r="K127" s="116"/>
      <c r="L127" s="120" t="s">
        <v>89</v>
      </c>
    </row>
    <row r="128" spans="1:12" s="131" customFormat="1" ht="15.75">
      <c r="A128" s="130" t="s">
        <v>150</v>
      </c>
      <c r="B128" s="130"/>
      <c r="C128" s="130"/>
      <c r="D128" s="130"/>
      <c r="E128" s="121" t="s">
        <v>157</v>
      </c>
      <c r="F128" s="121"/>
      <c r="G128" s="121"/>
      <c r="H128" s="121"/>
      <c r="I128" s="121"/>
      <c r="J128" s="116" t="s">
        <v>155</v>
      </c>
      <c r="K128" s="116"/>
      <c r="L128" s="120" t="s">
        <v>88</v>
      </c>
    </row>
    <row r="129" spans="1:12" ht="15.75">
      <c r="A129" s="121" t="s">
        <v>154</v>
      </c>
      <c r="B129" s="118"/>
      <c r="C129" s="118"/>
      <c r="D129" s="119"/>
      <c r="E129" s="121" t="s">
        <v>156</v>
      </c>
      <c r="F129" s="121"/>
      <c r="G129" s="121"/>
      <c r="H129" s="121"/>
      <c r="I129" s="121"/>
      <c r="J129" s="116" t="s">
        <v>158</v>
      </c>
      <c r="K129" s="116"/>
      <c r="L129" s="120"/>
    </row>
    <row r="130" spans="1:12" ht="15.75">
      <c r="A130" s="121" t="s">
        <v>152</v>
      </c>
      <c r="B130" s="118"/>
      <c r="C130" s="118"/>
      <c r="D130" s="119"/>
      <c r="E130" s="121" t="s">
        <v>159</v>
      </c>
      <c r="F130" s="121"/>
      <c r="G130" s="121"/>
      <c r="H130" s="121"/>
      <c r="I130" s="121"/>
      <c r="J130" s="116" t="s">
        <v>160</v>
      </c>
      <c r="K130" s="116"/>
      <c r="L130" s="120"/>
    </row>
    <row r="131" spans="1:12" ht="15.75">
      <c r="A131" s="122" t="s">
        <v>153</v>
      </c>
      <c r="B131" s="123"/>
      <c r="C131" s="124"/>
      <c r="D131" s="125"/>
      <c r="E131" s="122" t="s">
        <v>161</v>
      </c>
      <c r="F131" s="127"/>
      <c r="G131" s="124"/>
      <c r="H131" s="124"/>
      <c r="I131" s="125"/>
      <c r="J131" s="122" t="s">
        <v>162</v>
      </c>
      <c r="K131" s="125"/>
      <c r="L131" s="132"/>
    </row>
    <row r="132" spans="1:12" ht="15.75">
      <c r="A132" s="116" t="s">
        <v>38</v>
      </c>
      <c r="B132" s="116"/>
      <c r="C132" s="116"/>
      <c r="D132" s="116"/>
      <c r="E132" s="116"/>
      <c r="F132" s="116"/>
      <c r="G132" s="116"/>
      <c r="H132" s="116"/>
      <c r="I132" s="116" t="s">
        <v>39</v>
      </c>
      <c r="J132" s="116"/>
      <c r="K132" s="116"/>
      <c r="L132" s="116"/>
    </row>
    <row r="133" spans="1:12" ht="15.75">
      <c r="A133" s="116" t="s">
        <v>147</v>
      </c>
      <c r="B133" s="116"/>
      <c r="C133" s="116"/>
      <c r="D133" s="116"/>
      <c r="E133" s="116"/>
      <c r="F133" s="116"/>
      <c r="G133" s="116"/>
      <c r="H133" s="116"/>
      <c r="I133" s="116" t="s">
        <v>72</v>
      </c>
      <c r="J133" s="116"/>
      <c r="K133" s="116"/>
      <c r="L133" s="116"/>
    </row>
    <row r="134" spans="1:12" ht="15.75">
      <c r="A134" s="133" t="s">
        <v>40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</row>
    <row r="135" spans="1:12" ht="84" customHeight="1">
      <c r="A135" s="135" t="s">
        <v>41</v>
      </c>
      <c r="B135" s="136"/>
      <c r="C135" s="136"/>
      <c r="D135" s="136"/>
      <c r="E135" s="136"/>
      <c r="F135" s="136"/>
      <c r="G135" s="136"/>
      <c r="H135" s="137"/>
      <c r="I135" s="138" t="s">
        <v>167</v>
      </c>
      <c r="J135" s="139"/>
      <c r="K135" s="139"/>
      <c r="L135" s="140"/>
    </row>
    <row r="136" spans="1:12" ht="15.75">
      <c r="A136" s="141" t="s">
        <v>42</v>
      </c>
      <c r="B136" s="141"/>
      <c r="C136" s="141"/>
      <c r="D136" s="141"/>
      <c r="E136" s="141"/>
      <c r="F136" s="141"/>
      <c r="G136" s="141"/>
      <c r="H136" s="141"/>
      <c r="I136" s="116" t="s">
        <v>73</v>
      </c>
      <c r="J136" s="116"/>
      <c r="K136" s="116"/>
      <c r="L136" s="116"/>
    </row>
    <row r="137" spans="1:12" ht="57.75" customHeight="1">
      <c r="A137" s="141" t="s">
        <v>43</v>
      </c>
      <c r="B137" s="141"/>
      <c r="C137" s="141"/>
      <c r="D137" s="141"/>
      <c r="E137" s="141"/>
      <c r="F137" s="141"/>
      <c r="G137" s="141"/>
      <c r="H137" s="141"/>
      <c r="I137" s="138" t="s">
        <v>196</v>
      </c>
      <c r="J137" s="139"/>
      <c r="K137" s="139"/>
      <c r="L137" s="140"/>
    </row>
    <row r="138" spans="1:12" ht="55.5" customHeight="1">
      <c r="A138" s="141" t="s">
        <v>45</v>
      </c>
      <c r="B138" s="141"/>
      <c r="C138" s="141"/>
      <c r="D138" s="141"/>
      <c r="E138" s="141"/>
      <c r="F138" s="141"/>
      <c r="G138" s="141"/>
      <c r="H138" s="141"/>
      <c r="I138" s="138"/>
      <c r="J138" s="139"/>
      <c r="K138" s="139"/>
      <c r="L138" s="140"/>
    </row>
    <row r="139" spans="1:12" ht="27" customHeight="1">
      <c r="A139" s="141" t="s">
        <v>44</v>
      </c>
      <c r="B139" s="141"/>
      <c r="C139" s="141"/>
      <c r="D139" s="141"/>
      <c r="E139" s="141"/>
      <c r="F139" s="141"/>
      <c r="G139" s="141"/>
      <c r="H139" s="141"/>
      <c r="I139" s="116" t="s">
        <v>166</v>
      </c>
      <c r="J139" s="116"/>
      <c r="K139" s="116"/>
      <c r="L139" s="116"/>
    </row>
  </sheetData>
  <sheetProtection/>
  <mergeCells count="107">
    <mergeCell ref="A35:L35"/>
    <mergeCell ref="A123:L123"/>
    <mergeCell ref="A120:B120"/>
    <mergeCell ref="E128:I128"/>
    <mergeCell ref="I37:K37"/>
    <mergeCell ref="H38:L38"/>
    <mergeCell ref="H39:L39"/>
    <mergeCell ref="J126:K126"/>
    <mergeCell ref="A103:B103"/>
    <mergeCell ref="E125:I125"/>
    <mergeCell ref="A130:D130"/>
    <mergeCell ref="A127:D127"/>
    <mergeCell ref="J127:K127"/>
    <mergeCell ref="E127:I127"/>
    <mergeCell ref="A129:D129"/>
    <mergeCell ref="A128:D128"/>
    <mergeCell ref="J128:K128"/>
    <mergeCell ref="J129:K129"/>
    <mergeCell ref="J130:K130"/>
    <mergeCell ref="E129:I129"/>
    <mergeCell ref="A31:G31"/>
    <mergeCell ref="H28:L28"/>
    <mergeCell ref="H29:L29"/>
    <mergeCell ref="H30:L30"/>
    <mergeCell ref="H31:L31"/>
    <mergeCell ref="A28:G28"/>
    <mergeCell ref="A30:G30"/>
    <mergeCell ref="A17:F17"/>
    <mergeCell ref="A15:F15"/>
    <mergeCell ref="G16:L17"/>
    <mergeCell ref="A19:F19"/>
    <mergeCell ref="G19:L19"/>
    <mergeCell ref="A18:L18"/>
    <mergeCell ref="B13:L13"/>
    <mergeCell ref="A38:G41"/>
    <mergeCell ref="A42:L42"/>
    <mergeCell ref="A22:L22"/>
    <mergeCell ref="A23:J23"/>
    <mergeCell ref="A36:L36"/>
    <mergeCell ref="A33:L33"/>
    <mergeCell ref="A34:L34"/>
    <mergeCell ref="B14:L14"/>
    <mergeCell ref="A37:G37"/>
    <mergeCell ref="B11:L11"/>
    <mergeCell ref="A1:L1"/>
    <mergeCell ref="G15:L15"/>
    <mergeCell ref="A21:F21"/>
    <mergeCell ref="A29:G29"/>
    <mergeCell ref="A2:L2"/>
    <mergeCell ref="A3:L3"/>
    <mergeCell ref="A4:L4"/>
    <mergeCell ref="A20:F20"/>
    <mergeCell ref="A16:F16"/>
    <mergeCell ref="A5:L5"/>
    <mergeCell ref="A24:J24"/>
    <mergeCell ref="A25:J25"/>
    <mergeCell ref="K23:L23"/>
    <mergeCell ref="K24:L24"/>
    <mergeCell ref="G21:L21"/>
    <mergeCell ref="A6:L6"/>
    <mergeCell ref="B7:L7"/>
    <mergeCell ref="B8:L8"/>
    <mergeCell ref="B9:L9"/>
    <mergeCell ref="B10:L10"/>
    <mergeCell ref="A65:B65"/>
    <mergeCell ref="A47:L47"/>
    <mergeCell ref="A48:B48"/>
    <mergeCell ref="A77:B77"/>
    <mergeCell ref="B12:L12"/>
    <mergeCell ref="G20:L20"/>
    <mergeCell ref="K25:L25"/>
    <mergeCell ref="A26:G26"/>
    <mergeCell ref="A27:G27"/>
    <mergeCell ref="A43:L43"/>
    <mergeCell ref="H41:L41"/>
    <mergeCell ref="H40:L40"/>
    <mergeCell ref="H26:L27"/>
    <mergeCell ref="A32:L32"/>
    <mergeCell ref="A122:B122"/>
    <mergeCell ref="A121:B121"/>
    <mergeCell ref="A84:B84"/>
    <mergeCell ref="A44:L44"/>
    <mergeCell ref="A45:H45"/>
    <mergeCell ref="I45:L45"/>
    <mergeCell ref="A46:L46"/>
    <mergeCell ref="A49:B49"/>
    <mergeCell ref="A124:D124"/>
    <mergeCell ref="J124:K124"/>
    <mergeCell ref="A125:D125"/>
    <mergeCell ref="J125:K125"/>
    <mergeCell ref="E124:I124"/>
    <mergeCell ref="A137:H137"/>
    <mergeCell ref="I137:L137"/>
    <mergeCell ref="A132:H132"/>
    <mergeCell ref="I132:L132"/>
    <mergeCell ref="A133:H133"/>
    <mergeCell ref="I133:L133"/>
    <mergeCell ref="E130:I130"/>
    <mergeCell ref="A138:H138"/>
    <mergeCell ref="I138:L138"/>
    <mergeCell ref="A139:H139"/>
    <mergeCell ref="I139:L139"/>
    <mergeCell ref="A134:L134"/>
    <mergeCell ref="A135:H135"/>
    <mergeCell ref="I135:L135"/>
    <mergeCell ref="A136:H136"/>
    <mergeCell ref="I136:L136"/>
  </mergeCells>
  <printOptions/>
  <pageMargins left="0" right="0" top="0" bottom="0" header="0.5118110236220472" footer="0.5118110236220472"/>
  <pageSetup fitToHeight="0" fitToWidth="1" horizontalDpi="600" verticalDpi="600" orientation="landscape" pageOrder="overThenDown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</dc:creator>
  <cp:keywords/>
  <dc:description/>
  <cp:lastModifiedBy>Annarita Littarru</cp:lastModifiedBy>
  <cp:lastPrinted>2018-07-27T09:27:49Z</cp:lastPrinted>
  <dcterms:created xsi:type="dcterms:W3CDTF">2014-11-24T11:16:01Z</dcterms:created>
  <dcterms:modified xsi:type="dcterms:W3CDTF">2018-07-27T09:31:46Z</dcterms:modified>
  <cp:category/>
  <cp:version/>
  <cp:contentType/>
  <cp:contentStatus/>
</cp:coreProperties>
</file>